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franta\Downloads\"/>
    </mc:Choice>
  </mc:AlternateContent>
  <xr:revisionPtr revIDLastSave="0" documentId="13_ncr:1_{E5A5E5A4-CF96-4709-AF9B-EAE03B6945FD}" xr6:coauthVersionLast="47" xr6:coauthVersionMax="47" xr10:uidLastSave="{00000000-0000-0000-0000-000000000000}"/>
  <workbookProtection workbookAlgorithmName="SHA-512" workbookHashValue="wC/LMpkcptsbuIr6/iByiJEKgDbX31BjXYYSBdzCM+2Zg430VmPFO0uKGN/oZwREQGuYCn3FgnIZX2+MDuRMjA==" workbookSaltValue="36E2X7FWwNr5g+sSxcLAZA==" workbookSpinCount="100000" lockStructure="1"/>
  <bookViews>
    <workbookView xWindow="-110" yWindow="-110" windowWidth="19420" windowHeight="10420" tabRatio="660" xr2:uid="{00000000-000D-0000-FFFF-FFFF00000000}"/>
  </bookViews>
  <sheets>
    <sheet name="POKYNY" sheetId="6" r:id="rId1"/>
    <sheet name="MEZIROČNÍ NAVÝŠENÍ CENY ZP" sheetId="1" r:id="rId2"/>
    <sheet name="ZMĚNY ZP OSTATNÍ" sheetId="7" r:id="rId3"/>
    <sheet name="VYŘAZENÍ ZP" sheetId="10" r:id="rId4"/>
    <sheet name="KS" sheetId="3" state="hidden" r:id="rId5"/>
    <sheet name="ČÍSELNÍK" sheetId="5" state="hidden" r:id="rId6"/>
    <sheet name="EVIDENCE MFC" sheetId="2" state="hidden" r:id="rId7"/>
    <sheet name="EVIDENCE OSTATNÍ" sheetId="9" state="hidden" r:id="rId8"/>
  </sheets>
  <externalReferences>
    <externalReference r:id="rId9"/>
  </externalReferences>
  <definedNames>
    <definedName name="_xlnm._FilterDatabase" localSheetId="5" hidden="1">ČÍSELNÍK!$A$1:$B$448</definedName>
    <definedName name="_xlnm._FilterDatabase" localSheetId="7" hidden="1">'EVIDENCE OSTATNÍ'!$A$1:$AD$53</definedName>
    <definedName name="_xlnm._FilterDatabase" localSheetId="4" hidden="1">KS!$A$1:$C$445</definedName>
    <definedName name="_xlnm._FilterDatabase" localSheetId="1" hidden="1">'MEZIROČNÍ NAVÝŠENÍ CENY ZP'!$A$1:$P$53</definedName>
    <definedName name="JEDN">OFFSET([1]Seznamy!$B$2,0,0,COUNTA([1]Seznamy!$B$2:$B$200),1)</definedName>
    <definedName name="_xlnm.Print_Area" localSheetId="1">'MEZIROČNÍ NAVÝŠENÍ CENY ZP'!$A$1:$N$53</definedName>
    <definedName name="_xlnm.Print_Area" localSheetId="0">POKYNY!$A$1:$F$38</definedName>
    <definedName name="_xlnm.Print_Area" localSheetId="2">'ZMĚNY ZP OSTATNÍ'!$A$1:$U$102</definedName>
    <definedName name="VYR">OFFSET([1]Seznamy!$C$2,0,0,COUNTA([1]Seznamy!$C$2:$C$2000),1)</definedName>
    <definedName name="ZEM">OFFSET([1]Seznamy!$D$2,0,0,COUNTA([1]Seznamy!$D$2:$D$200),1)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 i="1" l="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R5" i="1"/>
  <c r="M5" i="1" s="1"/>
  <c r="R6" i="1"/>
  <c r="R7" i="1"/>
  <c r="M7" i="1" s="1"/>
  <c r="R8" i="1"/>
  <c r="R9" i="1"/>
  <c r="R10" i="1"/>
  <c r="R11" i="1"/>
  <c r="M11" i="1" s="1"/>
  <c r="R12" i="1"/>
  <c r="M12" i="1" s="1"/>
  <c r="R13" i="1"/>
  <c r="M13" i="1" s="1"/>
  <c r="R14" i="1"/>
  <c r="R15" i="1"/>
  <c r="R16" i="1"/>
  <c r="R17" i="1"/>
  <c r="R18" i="1"/>
  <c r="R19" i="1"/>
  <c r="R20" i="1"/>
  <c r="M20" i="1" s="1"/>
  <c r="R21" i="1"/>
  <c r="M21" i="1" s="1"/>
  <c r="R22" i="1"/>
  <c r="R23" i="1"/>
  <c r="R24" i="1"/>
  <c r="R25" i="1"/>
  <c r="R26" i="1"/>
  <c r="R27" i="1"/>
  <c r="M27" i="1" s="1"/>
  <c r="R28" i="1"/>
  <c r="M28" i="1" s="1"/>
  <c r="R29" i="1"/>
  <c r="M29" i="1" s="1"/>
  <c r="R30" i="1"/>
  <c r="R31" i="1"/>
  <c r="M31" i="1" s="1"/>
  <c r="R32" i="1"/>
  <c r="R33" i="1"/>
  <c r="R34" i="1"/>
  <c r="R35" i="1"/>
  <c r="R36" i="1"/>
  <c r="R37" i="1"/>
  <c r="M37" i="1" s="1"/>
  <c r="R38" i="1"/>
  <c r="R39" i="1"/>
  <c r="M39" i="1" s="1"/>
  <c r="R40" i="1"/>
  <c r="R41" i="1"/>
  <c r="R42" i="1"/>
  <c r="R43" i="1"/>
  <c r="M43" i="1" s="1"/>
  <c r="R44" i="1"/>
  <c r="R45" i="1"/>
  <c r="M45" i="1" s="1"/>
  <c r="R46" i="1"/>
  <c r="R47" i="1"/>
  <c r="M47" i="1" s="1"/>
  <c r="R48" i="1"/>
  <c r="R49" i="1"/>
  <c r="R50" i="1"/>
  <c r="R51" i="1"/>
  <c r="R52" i="1"/>
  <c r="M52" i="1" s="1"/>
  <c r="R53" i="1"/>
  <c r="M53" i="1" s="1"/>
  <c r="M8" i="1"/>
  <c r="M10" i="1"/>
  <c r="M16" i="1"/>
  <c r="M24" i="1"/>
  <c r="M26" i="1"/>
  <c r="M32" i="1"/>
  <c r="M40" i="1"/>
  <c r="M42" i="1"/>
  <c r="M44" i="1"/>
  <c r="M48" i="1"/>
  <c r="M9" i="1"/>
  <c r="M17" i="1"/>
  <c r="M25" i="1"/>
  <c r="M33" i="1"/>
  <c r="M36" i="1"/>
  <c r="M41" i="1"/>
  <c r="M49" i="1"/>
  <c r="L5" i="1"/>
  <c r="L6" i="1"/>
  <c r="L7" i="1"/>
  <c r="L8" i="1"/>
  <c r="L9" i="1"/>
  <c r="L10" i="1"/>
  <c r="L11" i="1"/>
  <c r="L12" i="1"/>
  <c r="L13" i="1"/>
  <c r="Q13" i="1" s="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M14" i="1"/>
  <c r="M15" i="1"/>
  <c r="M18" i="1"/>
  <c r="M19" i="1"/>
  <c r="M22" i="1"/>
  <c r="M23" i="1"/>
  <c r="M30" i="1"/>
  <c r="M34" i="1"/>
  <c r="M35" i="1"/>
  <c r="M38" i="1"/>
  <c r="M46" i="1"/>
  <c r="M50" i="1"/>
  <c r="M51" i="1"/>
  <c r="R4" i="1"/>
  <c r="M4" i="1" s="1"/>
  <c r="P4" i="1"/>
  <c r="O4" i="1"/>
  <c r="L4" i="1"/>
  <c r="Q4" i="1" s="1"/>
  <c r="O5" i="1"/>
  <c r="Q5" i="1"/>
  <c r="O6" i="1"/>
  <c r="Q6" i="1"/>
  <c r="M6" i="1"/>
  <c r="O7" i="1"/>
  <c r="O8" i="1"/>
  <c r="Q8" i="1"/>
  <c r="O9" i="1"/>
  <c r="Q9" i="1"/>
  <c r="O10" i="1"/>
  <c r="Q10" i="1"/>
  <c r="O11" i="1"/>
  <c r="Q11" i="1"/>
  <c r="O12" i="1"/>
  <c r="Q12" i="1"/>
  <c r="O13" i="1"/>
  <c r="O14" i="1"/>
  <c r="Q14" i="1"/>
  <c r="O15" i="1"/>
  <c r="Q15" i="1"/>
  <c r="O16" i="1"/>
  <c r="Q16" i="1"/>
  <c r="O17" i="1"/>
  <c r="Q17" i="1"/>
  <c r="O18" i="1"/>
  <c r="Q18" i="1"/>
  <c r="O19" i="1"/>
  <c r="Q19" i="1"/>
  <c r="O20" i="1"/>
  <c r="Q20" i="1"/>
  <c r="O21" i="1"/>
  <c r="Q21" i="1"/>
  <c r="O22" i="1"/>
  <c r="Q22" i="1"/>
  <c r="O23" i="1"/>
  <c r="Q23" i="1"/>
  <c r="O24" i="1"/>
  <c r="Q24" i="1"/>
  <c r="O25" i="1"/>
  <c r="Q25" i="1"/>
  <c r="O26" i="1"/>
  <c r="Q26" i="1"/>
  <c r="O27" i="1"/>
  <c r="Q27" i="1"/>
  <c r="O28" i="1"/>
  <c r="Q28" i="1"/>
  <c r="O29" i="1"/>
  <c r="Q29" i="1"/>
  <c r="O30" i="1"/>
  <c r="Q30" i="1"/>
  <c r="O31" i="1"/>
  <c r="Q31" i="1"/>
  <c r="O32" i="1"/>
  <c r="Q32" i="1"/>
  <c r="O33" i="1"/>
  <c r="Q33" i="1"/>
  <c r="O34" i="1"/>
  <c r="Q34" i="1"/>
  <c r="O35" i="1"/>
  <c r="Q35" i="1"/>
  <c r="O36" i="1"/>
  <c r="Q36" i="1"/>
  <c r="O37" i="1"/>
  <c r="Q37" i="1"/>
  <c r="O38" i="1"/>
  <c r="Q38" i="1"/>
  <c r="O39" i="1"/>
  <c r="Q39" i="1"/>
  <c r="O40" i="1"/>
  <c r="Q40" i="1"/>
  <c r="O41" i="1"/>
  <c r="Q41" i="1"/>
  <c r="O42" i="1"/>
  <c r="Q42" i="1"/>
  <c r="O43" i="1"/>
  <c r="Q43" i="1"/>
  <c r="O44" i="1"/>
  <c r="Q44" i="1"/>
  <c r="O45" i="1"/>
  <c r="Q45" i="1"/>
  <c r="O46" i="1"/>
  <c r="Q46" i="1"/>
  <c r="O47" i="1"/>
  <c r="Q47" i="1"/>
  <c r="O48" i="1"/>
  <c r="Q48" i="1"/>
  <c r="O49" i="1"/>
  <c r="Q49" i="1"/>
  <c r="O50" i="1"/>
  <c r="Q50" i="1"/>
  <c r="O51" i="1"/>
  <c r="Q51" i="1"/>
  <c r="O52" i="1"/>
  <c r="Q52" i="1"/>
  <c r="O53" i="1"/>
  <c r="Q53" i="1"/>
  <c r="AY7" i="9"/>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4" i="10"/>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4" i="1"/>
  <c r="AV53" i="9"/>
  <c r="AV52" i="9"/>
  <c r="AV51" i="9"/>
  <c r="AV50" i="9"/>
  <c r="AV49" i="9"/>
  <c r="AV48" i="9"/>
  <c r="AV47" i="9"/>
  <c r="AV46" i="9"/>
  <c r="AV45" i="9"/>
  <c r="AV44" i="9"/>
  <c r="AV43" i="9"/>
  <c r="AV42" i="9"/>
  <c r="AV41" i="9"/>
  <c r="AV40" i="9"/>
  <c r="AV39" i="9"/>
  <c r="AV38" i="9"/>
  <c r="AV37" i="9"/>
  <c r="AV36" i="9"/>
  <c r="AV35" i="9"/>
  <c r="AV34" i="9"/>
  <c r="AV33" i="9"/>
  <c r="AV32" i="9"/>
  <c r="AV31" i="9"/>
  <c r="AV30" i="9"/>
  <c r="AV29" i="9"/>
  <c r="AV28" i="9"/>
  <c r="AV27" i="9"/>
  <c r="AV26" i="9"/>
  <c r="AV25" i="9"/>
  <c r="AV24" i="9"/>
  <c r="AV23" i="9"/>
  <c r="AV22" i="9"/>
  <c r="AV21" i="9"/>
  <c r="AV20" i="9"/>
  <c r="AV19" i="9"/>
  <c r="AV18" i="9"/>
  <c r="AV17" i="9"/>
  <c r="AV16" i="9"/>
  <c r="AV15" i="9"/>
  <c r="AV14" i="9"/>
  <c r="AV13" i="9"/>
  <c r="AV12" i="9"/>
  <c r="AV11" i="9"/>
  <c r="AV10" i="9"/>
  <c r="AV9" i="9"/>
  <c r="AV8" i="9"/>
  <c r="AV7" i="9"/>
  <c r="AV6" i="9"/>
  <c r="AV5" i="9"/>
  <c r="AV4" i="9"/>
  <c r="W54" i="7" l="1"/>
  <c r="N5" i="7"/>
  <c r="N7" i="7"/>
  <c r="N9" i="7"/>
  <c r="T101" i="7" l="1"/>
  <c r="S101" i="7"/>
  <c r="R101" i="7"/>
  <c r="Q101" i="7"/>
  <c r="P101" i="7"/>
  <c r="O101" i="7"/>
  <c r="N101" i="7"/>
  <c r="M101" i="7"/>
  <c r="L101" i="7"/>
  <c r="W102" i="7" s="1"/>
  <c r="K101" i="7"/>
  <c r="V102" i="7" s="1"/>
  <c r="T99" i="7"/>
  <c r="S99" i="7"/>
  <c r="R99" i="7"/>
  <c r="Q99" i="7"/>
  <c r="P99" i="7"/>
  <c r="O99" i="7"/>
  <c r="N99" i="7"/>
  <c r="M99" i="7"/>
  <c r="L99" i="7"/>
  <c r="K99" i="7"/>
  <c r="T97" i="7"/>
  <c r="S97" i="7"/>
  <c r="R97" i="7"/>
  <c r="Q97" i="7"/>
  <c r="P97" i="7"/>
  <c r="O97" i="7"/>
  <c r="N97" i="7"/>
  <c r="M97" i="7"/>
  <c r="L97" i="7"/>
  <c r="K97" i="7"/>
  <c r="T95" i="7"/>
  <c r="S95" i="7"/>
  <c r="R95" i="7"/>
  <c r="Q95" i="7"/>
  <c r="P95" i="7"/>
  <c r="O95" i="7"/>
  <c r="N95" i="7"/>
  <c r="M95" i="7"/>
  <c r="L95" i="7"/>
  <c r="K95" i="7"/>
  <c r="T93" i="7"/>
  <c r="S93" i="7"/>
  <c r="R93" i="7"/>
  <c r="Q93" i="7"/>
  <c r="P93" i="7"/>
  <c r="O93" i="7"/>
  <c r="N93" i="7"/>
  <c r="M93" i="7"/>
  <c r="L93" i="7"/>
  <c r="K93" i="7"/>
  <c r="T91" i="7"/>
  <c r="S91" i="7"/>
  <c r="R91" i="7"/>
  <c r="Q91" i="7"/>
  <c r="P91" i="7"/>
  <c r="O91" i="7"/>
  <c r="N91" i="7"/>
  <c r="M91" i="7"/>
  <c r="L91" i="7"/>
  <c r="K91" i="7"/>
  <c r="T89" i="7"/>
  <c r="S89" i="7"/>
  <c r="R89" i="7"/>
  <c r="Q89" i="7"/>
  <c r="P89" i="7"/>
  <c r="O89" i="7"/>
  <c r="N89" i="7"/>
  <c r="M89" i="7"/>
  <c r="L89" i="7"/>
  <c r="K89" i="7"/>
  <c r="T87" i="7"/>
  <c r="S87" i="7"/>
  <c r="R87" i="7"/>
  <c r="Q87" i="7"/>
  <c r="P87" i="7"/>
  <c r="O87" i="7"/>
  <c r="N87" i="7"/>
  <c r="M87" i="7"/>
  <c r="L87" i="7"/>
  <c r="K87" i="7"/>
  <c r="T85" i="7"/>
  <c r="S85" i="7"/>
  <c r="R85" i="7"/>
  <c r="Q85" i="7"/>
  <c r="P85" i="7"/>
  <c r="O85" i="7"/>
  <c r="N85" i="7"/>
  <c r="M85" i="7"/>
  <c r="L85" i="7"/>
  <c r="K85" i="7"/>
  <c r="T83" i="7"/>
  <c r="S83" i="7"/>
  <c r="R83" i="7"/>
  <c r="Q83" i="7"/>
  <c r="P83" i="7"/>
  <c r="O83" i="7"/>
  <c r="N83" i="7"/>
  <c r="M83" i="7"/>
  <c r="L83" i="7"/>
  <c r="K83" i="7"/>
  <c r="V84" i="7" s="1"/>
  <c r="T81" i="7"/>
  <c r="S81" i="7"/>
  <c r="R81" i="7"/>
  <c r="Q81" i="7"/>
  <c r="P81" i="7"/>
  <c r="O81" i="7"/>
  <c r="N81" i="7"/>
  <c r="M81" i="7"/>
  <c r="L81" i="7"/>
  <c r="K81" i="7"/>
  <c r="T79" i="7"/>
  <c r="S79" i="7"/>
  <c r="R79" i="7"/>
  <c r="Q79" i="7"/>
  <c r="P79" i="7"/>
  <c r="O79" i="7"/>
  <c r="N79" i="7"/>
  <c r="M79" i="7"/>
  <c r="L79" i="7"/>
  <c r="K79" i="7"/>
  <c r="T77" i="7"/>
  <c r="S77" i="7"/>
  <c r="R77" i="7"/>
  <c r="Q77" i="7"/>
  <c r="P77" i="7"/>
  <c r="O77" i="7"/>
  <c r="N77" i="7"/>
  <c r="M77" i="7"/>
  <c r="L77" i="7"/>
  <c r="K77" i="7"/>
  <c r="T75" i="7"/>
  <c r="S75" i="7"/>
  <c r="R75" i="7"/>
  <c r="Q75" i="7"/>
  <c r="P75" i="7"/>
  <c r="O75" i="7"/>
  <c r="N75" i="7"/>
  <c r="M75" i="7"/>
  <c r="L75" i="7"/>
  <c r="K75" i="7"/>
  <c r="T73" i="7"/>
  <c r="S73" i="7"/>
  <c r="R73" i="7"/>
  <c r="Q73" i="7"/>
  <c r="P73" i="7"/>
  <c r="O73" i="7"/>
  <c r="N73" i="7"/>
  <c r="M73" i="7"/>
  <c r="L73" i="7"/>
  <c r="K73" i="7"/>
  <c r="T71" i="7"/>
  <c r="S71" i="7"/>
  <c r="R71" i="7"/>
  <c r="Q71" i="7"/>
  <c r="P71" i="7"/>
  <c r="O71" i="7"/>
  <c r="N71" i="7"/>
  <c r="M71" i="7"/>
  <c r="L71" i="7"/>
  <c r="K71" i="7"/>
  <c r="T69" i="7"/>
  <c r="S69" i="7"/>
  <c r="R69" i="7"/>
  <c r="Q69" i="7"/>
  <c r="P69" i="7"/>
  <c r="O69" i="7"/>
  <c r="N69" i="7"/>
  <c r="M69" i="7"/>
  <c r="L69" i="7"/>
  <c r="K69" i="7"/>
  <c r="T67" i="7"/>
  <c r="S67" i="7"/>
  <c r="R67" i="7"/>
  <c r="Q67" i="7"/>
  <c r="P67" i="7"/>
  <c r="O67" i="7"/>
  <c r="N67" i="7"/>
  <c r="M67" i="7"/>
  <c r="L67" i="7"/>
  <c r="K67" i="7"/>
  <c r="T65" i="7"/>
  <c r="S65" i="7"/>
  <c r="R65" i="7"/>
  <c r="Q65" i="7"/>
  <c r="P65" i="7"/>
  <c r="O65" i="7"/>
  <c r="N65" i="7"/>
  <c r="M65" i="7"/>
  <c r="L65" i="7"/>
  <c r="K65" i="7"/>
  <c r="T63" i="7"/>
  <c r="S63" i="7"/>
  <c r="R63" i="7"/>
  <c r="Q63" i="7"/>
  <c r="P63" i="7"/>
  <c r="O63" i="7"/>
  <c r="N63" i="7"/>
  <c r="M63" i="7"/>
  <c r="L63" i="7"/>
  <c r="K63" i="7"/>
  <c r="T61" i="7"/>
  <c r="S61" i="7"/>
  <c r="R61" i="7"/>
  <c r="Q61" i="7"/>
  <c r="P61" i="7"/>
  <c r="O61" i="7"/>
  <c r="N61" i="7"/>
  <c r="M61" i="7"/>
  <c r="L61" i="7"/>
  <c r="K61" i="7"/>
  <c r="T59" i="7"/>
  <c r="AE60" i="7" s="1"/>
  <c r="S59" i="7"/>
  <c r="R59" i="7"/>
  <c r="Q59" i="7"/>
  <c r="P59" i="7"/>
  <c r="O59" i="7"/>
  <c r="N59" i="7"/>
  <c r="M59" i="7"/>
  <c r="L59" i="7"/>
  <c r="W60" i="7" s="1"/>
  <c r="K59" i="7"/>
  <c r="V60" i="7" s="1"/>
  <c r="T57" i="7"/>
  <c r="S57" i="7"/>
  <c r="R57" i="7"/>
  <c r="Q57" i="7"/>
  <c r="P57" i="7"/>
  <c r="O57" i="7"/>
  <c r="N57" i="7"/>
  <c r="M57" i="7"/>
  <c r="L57" i="7"/>
  <c r="K57" i="7"/>
  <c r="T55" i="7"/>
  <c r="S55" i="7"/>
  <c r="R55" i="7"/>
  <c r="Q55" i="7"/>
  <c r="P55" i="7"/>
  <c r="O55" i="7"/>
  <c r="N55" i="7"/>
  <c r="M55" i="7"/>
  <c r="L55" i="7"/>
  <c r="K55" i="7"/>
  <c r="T53" i="7"/>
  <c r="S53" i="7"/>
  <c r="R53" i="7"/>
  <c r="Q53" i="7"/>
  <c r="P53" i="7"/>
  <c r="O53" i="7"/>
  <c r="N53" i="7"/>
  <c r="M53" i="7"/>
  <c r="L53" i="7"/>
  <c r="K53" i="7"/>
  <c r="T51" i="7"/>
  <c r="S51" i="7"/>
  <c r="R51" i="7"/>
  <c r="Q51" i="7"/>
  <c r="P51" i="7"/>
  <c r="O51" i="7"/>
  <c r="N51" i="7"/>
  <c r="M51" i="7"/>
  <c r="L51" i="7"/>
  <c r="K51" i="7"/>
  <c r="T49" i="7"/>
  <c r="S49" i="7"/>
  <c r="R49" i="7"/>
  <c r="Q49" i="7"/>
  <c r="P49" i="7"/>
  <c r="O49" i="7"/>
  <c r="N49" i="7"/>
  <c r="M49" i="7"/>
  <c r="L49" i="7"/>
  <c r="K49" i="7"/>
  <c r="T47" i="7"/>
  <c r="S47" i="7"/>
  <c r="R47" i="7"/>
  <c r="Q47" i="7"/>
  <c r="P47" i="7"/>
  <c r="O47" i="7"/>
  <c r="N47" i="7"/>
  <c r="M47" i="7"/>
  <c r="L47" i="7"/>
  <c r="K47" i="7"/>
  <c r="T45" i="7"/>
  <c r="S45" i="7"/>
  <c r="R45" i="7"/>
  <c r="Q45" i="7"/>
  <c r="P45" i="7"/>
  <c r="O45" i="7"/>
  <c r="N45" i="7"/>
  <c r="M45" i="7"/>
  <c r="L45" i="7"/>
  <c r="K45" i="7"/>
  <c r="T43" i="7"/>
  <c r="S43" i="7"/>
  <c r="R43" i="7"/>
  <c r="Q43" i="7"/>
  <c r="P43" i="7"/>
  <c r="O43" i="7"/>
  <c r="N43" i="7"/>
  <c r="M43" i="7"/>
  <c r="L43" i="7"/>
  <c r="K43" i="7"/>
  <c r="T41" i="7"/>
  <c r="S41" i="7"/>
  <c r="R41" i="7"/>
  <c r="Q41" i="7"/>
  <c r="P41" i="7"/>
  <c r="O41" i="7"/>
  <c r="N41" i="7"/>
  <c r="M41" i="7"/>
  <c r="L41" i="7"/>
  <c r="K41" i="7"/>
  <c r="T39" i="7"/>
  <c r="S39" i="7"/>
  <c r="R39" i="7"/>
  <c r="Q39" i="7"/>
  <c r="P39" i="7"/>
  <c r="O39" i="7"/>
  <c r="N39" i="7"/>
  <c r="M39" i="7"/>
  <c r="L39" i="7"/>
  <c r="K39" i="7"/>
  <c r="T37" i="7"/>
  <c r="S37" i="7"/>
  <c r="R37" i="7"/>
  <c r="Q37" i="7"/>
  <c r="P37" i="7"/>
  <c r="O37" i="7"/>
  <c r="N37" i="7"/>
  <c r="M37" i="7"/>
  <c r="L37" i="7"/>
  <c r="K37" i="7"/>
  <c r="T35" i="7"/>
  <c r="S35" i="7"/>
  <c r="R35" i="7"/>
  <c r="AC36" i="7" s="1"/>
  <c r="Q35" i="7"/>
  <c r="AB36" i="7" s="1"/>
  <c r="P35" i="7"/>
  <c r="O35" i="7"/>
  <c r="N35" i="7"/>
  <c r="M35" i="7"/>
  <c r="L35" i="7"/>
  <c r="K35" i="7"/>
  <c r="T33" i="7"/>
  <c r="S33" i="7"/>
  <c r="R33" i="7"/>
  <c r="Q33" i="7"/>
  <c r="P33" i="7"/>
  <c r="O33" i="7"/>
  <c r="N33" i="7"/>
  <c r="M33" i="7"/>
  <c r="L33" i="7"/>
  <c r="K33" i="7"/>
  <c r="T31" i="7"/>
  <c r="S31" i="7"/>
  <c r="R31" i="7"/>
  <c r="Q31" i="7"/>
  <c r="P31" i="7"/>
  <c r="O31" i="7"/>
  <c r="N31" i="7"/>
  <c r="M31" i="7"/>
  <c r="L31" i="7"/>
  <c r="K31" i="7"/>
  <c r="T29" i="7"/>
  <c r="S29" i="7"/>
  <c r="R29" i="7"/>
  <c r="Q29" i="7"/>
  <c r="P29" i="7"/>
  <c r="O29" i="7"/>
  <c r="N29" i="7"/>
  <c r="M29" i="7"/>
  <c r="L29" i="7"/>
  <c r="K29" i="7"/>
  <c r="T27" i="7"/>
  <c r="S27" i="7"/>
  <c r="R27" i="7"/>
  <c r="Q27" i="7"/>
  <c r="P27" i="7"/>
  <c r="O27" i="7"/>
  <c r="N27" i="7"/>
  <c r="M27" i="7"/>
  <c r="L27" i="7"/>
  <c r="K27" i="7"/>
  <c r="T25" i="7"/>
  <c r="S25" i="7"/>
  <c r="R25" i="7"/>
  <c r="Q25" i="7"/>
  <c r="P25" i="7"/>
  <c r="O25" i="7"/>
  <c r="N25" i="7"/>
  <c r="M25" i="7"/>
  <c r="L25" i="7"/>
  <c r="K25" i="7"/>
  <c r="T23" i="7"/>
  <c r="S23" i="7"/>
  <c r="R23" i="7"/>
  <c r="Q23" i="7"/>
  <c r="P23" i="7"/>
  <c r="O23" i="7"/>
  <c r="N23" i="7"/>
  <c r="M23" i="7"/>
  <c r="L23" i="7"/>
  <c r="K23" i="7"/>
  <c r="T21" i="7"/>
  <c r="S21" i="7"/>
  <c r="R21" i="7"/>
  <c r="Q21" i="7"/>
  <c r="P21" i="7"/>
  <c r="O21" i="7"/>
  <c r="N21" i="7"/>
  <c r="M21" i="7"/>
  <c r="L21" i="7"/>
  <c r="K21" i="7"/>
  <c r="T19" i="7"/>
  <c r="S19" i="7"/>
  <c r="R19" i="7"/>
  <c r="Q19" i="7"/>
  <c r="P19" i="7"/>
  <c r="O19" i="7"/>
  <c r="N19" i="7"/>
  <c r="M19" i="7"/>
  <c r="L19" i="7"/>
  <c r="K19" i="7"/>
  <c r="V20" i="7" s="1"/>
  <c r="T17" i="7"/>
  <c r="S17" i="7"/>
  <c r="R17" i="7"/>
  <c r="Q17" i="7"/>
  <c r="P17" i="7"/>
  <c r="O17" i="7"/>
  <c r="N17" i="7"/>
  <c r="M17" i="7"/>
  <c r="L17" i="7"/>
  <c r="K17" i="7"/>
  <c r="T15" i="7"/>
  <c r="S15" i="7"/>
  <c r="R15" i="7"/>
  <c r="Q15" i="7"/>
  <c r="P15" i="7"/>
  <c r="O15" i="7"/>
  <c r="N15" i="7"/>
  <c r="M15" i="7"/>
  <c r="L15" i="7"/>
  <c r="W16" i="7" s="1"/>
  <c r="K15" i="7"/>
  <c r="V16" i="7" s="1"/>
  <c r="T13" i="7"/>
  <c r="AE14" i="7" s="1"/>
  <c r="S13" i="7"/>
  <c r="AD14" i="7" s="1"/>
  <c r="R13" i="7"/>
  <c r="Q13" i="7"/>
  <c r="P13" i="7"/>
  <c r="O13" i="7"/>
  <c r="N13" i="7"/>
  <c r="M13" i="7"/>
  <c r="L13" i="7"/>
  <c r="K13" i="7"/>
  <c r="V14" i="7" s="1"/>
  <c r="T11" i="7"/>
  <c r="S11" i="7"/>
  <c r="R11" i="7"/>
  <c r="AC12" i="7" s="1"/>
  <c r="Q11" i="7"/>
  <c r="AB12" i="7" s="1"/>
  <c r="P11" i="7"/>
  <c r="AA12" i="7" s="1"/>
  <c r="O11" i="7"/>
  <c r="Z12" i="7" s="1"/>
  <c r="N11" i="7"/>
  <c r="M11" i="7"/>
  <c r="L11" i="7"/>
  <c r="K11" i="7"/>
  <c r="T9" i="7"/>
  <c r="S9" i="7"/>
  <c r="R9" i="7"/>
  <c r="Q9" i="7"/>
  <c r="P9" i="7"/>
  <c r="O9" i="7"/>
  <c r="M9" i="7"/>
  <c r="L9" i="7"/>
  <c r="W10" i="7" s="1"/>
  <c r="K9" i="7"/>
  <c r="V10" i="7" s="1"/>
  <c r="T7" i="7"/>
  <c r="S7" i="7"/>
  <c r="R7" i="7"/>
  <c r="Q7" i="7"/>
  <c r="P7" i="7"/>
  <c r="O7" i="7"/>
  <c r="M7" i="7"/>
  <c r="X8" i="7" s="1"/>
  <c r="L7" i="7"/>
  <c r="W8" i="7" s="1"/>
  <c r="K7" i="7"/>
  <c r="V8" i="7" s="1"/>
  <c r="T5" i="7"/>
  <c r="S5" i="7"/>
  <c r="R5" i="7"/>
  <c r="Q5" i="7"/>
  <c r="P5" i="7"/>
  <c r="AA6" i="7" s="1"/>
  <c r="O5" i="7"/>
  <c r="Z6" i="7" s="1"/>
  <c r="M5" i="7"/>
  <c r="X6" i="7" s="1"/>
  <c r="L5" i="7"/>
  <c r="W6" i="7" s="1"/>
  <c r="K5" i="7"/>
  <c r="V6" i="7" s="1"/>
  <c r="T3" i="7"/>
  <c r="AE4" i="7" s="1"/>
  <c r="S3" i="7"/>
  <c r="AD4" i="7" s="1"/>
  <c r="R3" i="7"/>
  <c r="AC4" i="7" s="1"/>
  <c r="Q3" i="7"/>
  <c r="AB4" i="7" s="1"/>
  <c r="P3" i="7"/>
  <c r="AA4" i="7" s="1"/>
  <c r="O3" i="7"/>
  <c r="Z4" i="7" s="1"/>
  <c r="N3" i="7"/>
  <c r="Y4" i="7" s="1"/>
  <c r="M3" i="7"/>
  <c r="X4" i="7" s="1"/>
  <c r="L3" i="7"/>
  <c r="W4" i="7" s="1"/>
  <c r="K3" i="7"/>
  <c r="AE102" i="7"/>
  <c r="AD102" i="7"/>
  <c r="AC102" i="7"/>
  <c r="AB102" i="7"/>
  <c r="AA102" i="7"/>
  <c r="Z102" i="7"/>
  <c r="Y102" i="7"/>
  <c r="X102" i="7"/>
  <c r="AE100" i="7"/>
  <c r="AD100" i="7"/>
  <c r="AC100" i="7"/>
  <c r="AB100" i="7"/>
  <c r="AA100" i="7"/>
  <c r="Z100" i="7"/>
  <c r="Y100" i="7"/>
  <c r="X100" i="7"/>
  <c r="W100" i="7"/>
  <c r="V100" i="7"/>
  <c r="AE98" i="7"/>
  <c r="AD98" i="7"/>
  <c r="AC98" i="7"/>
  <c r="AB98" i="7"/>
  <c r="AA98" i="7"/>
  <c r="Z98" i="7"/>
  <c r="Y98" i="7"/>
  <c r="X98" i="7"/>
  <c r="W98" i="7"/>
  <c r="V98" i="7"/>
  <c r="AE96" i="7"/>
  <c r="AD96" i="7"/>
  <c r="AC96" i="7"/>
  <c r="AB96" i="7"/>
  <c r="AA96" i="7"/>
  <c r="Z96" i="7"/>
  <c r="Y96" i="7"/>
  <c r="X96" i="7"/>
  <c r="W96" i="7"/>
  <c r="V96" i="7"/>
  <c r="AE94" i="7"/>
  <c r="AD94" i="7"/>
  <c r="AC94" i="7"/>
  <c r="AB94" i="7"/>
  <c r="AA94" i="7"/>
  <c r="Z94" i="7"/>
  <c r="Y94" i="7"/>
  <c r="X94" i="7"/>
  <c r="W94" i="7"/>
  <c r="V94" i="7"/>
  <c r="AE92" i="7"/>
  <c r="AD92" i="7"/>
  <c r="AC92" i="7"/>
  <c r="AB92" i="7"/>
  <c r="AA92" i="7"/>
  <c r="Z92" i="7"/>
  <c r="Y92" i="7"/>
  <c r="X92" i="7"/>
  <c r="W92" i="7"/>
  <c r="V92" i="7"/>
  <c r="AE90" i="7"/>
  <c r="AD90" i="7"/>
  <c r="AC90" i="7"/>
  <c r="AB90" i="7"/>
  <c r="AA90" i="7"/>
  <c r="Z90" i="7"/>
  <c r="Y90" i="7"/>
  <c r="X90" i="7"/>
  <c r="W90" i="7"/>
  <c r="V90" i="7"/>
  <c r="AE88" i="7"/>
  <c r="AD88" i="7"/>
  <c r="AC88" i="7"/>
  <c r="AB88" i="7"/>
  <c r="AA88" i="7"/>
  <c r="Z88" i="7"/>
  <c r="Y88" i="7"/>
  <c r="X88" i="7"/>
  <c r="W88" i="7"/>
  <c r="V88" i="7"/>
  <c r="AE86" i="7"/>
  <c r="AD86" i="7"/>
  <c r="AC86" i="7"/>
  <c r="AB86" i="7"/>
  <c r="AA86" i="7"/>
  <c r="Z86" i="7"/>
  <c r="Y86" i="7"/>
  <c r="X86" i="7"/>
  <c r="W86" i="7"/>
  <c r="V86" i="7"/>
  <c r="AE84" i="7"/>
  <c r="AD84" i="7"/>
  <c r="AC84" i="7"/>
  <c r="AB84" i="7"/>
  <c r="AA84" i="7"/>
  <c r="Z84" i="7"/>
  <c r="Y84" i="7"/>
  <c r="X84" i="7"/>
  <c r="W84" i="7"/>
  <c r="AE82" i="7"/>
  <c r="AD82" i="7"/>
  <c r="AC82" i="7"/>
  <c r="AB82" i="7"/>
  <c r="AA82" i="7"/>
  <c r="Z82" i="7"/>
  <c r="Y82" i="7"/>
  <c r="X82" i="7"/>
  <c r="W82" i="7"/>
  <c r="V82" i="7"/>
  <c r="AE80" i="7"/>
  <c r="AD80" i="7"/>
  <c r="AC80" i="7"/>
  <c r="AB80" i="7"/>
  <c r="AA80" i="7"/>
  <c r="Z80" i="7"/>
  <c r="Y80" i="7"/>
  <c r="X80" i="7"/>
  <c r="W80" i="7"/>
  <c r="V80" i="7"/>
  <c r="AE78" i="7"/>
  <c r="AD78" i="7"/>
  <c r="AC78" i="7"/>
  <c r="AB78" i="7"/>
  <c r="AA78" i="7"/>
  <c r="Z78" i="7"/>
  <c r="Y78" i="7"/>
  <c r="X78" i="7"/>
  <c r="W78" i="7"/>
  <c r="V78" i="7"/>
  <c r="AE76" i="7"/>
  <c r="AD76" i="7"/>
  <c r="AC76" i="7"/>
  <c r="AB76" i="7"/>
  <c r="AA76" i="7"/>
  <c r="Z76" i="7"/>
  <c r="Y76" i="7"/>
  <c r="X76" i="7"/>
  <c r="W76" i="7"/>
  <c r="V76" i="7"/>
  <c r="AE74" i="7"/>
  <c r="AD74" i="7"/>
  <c r="AC74" i="7"/>
  <c r="AB74" i="7"/>
  <c r="AA74" i="7"/>
  <c r="Z74" i="7"/>
  <c r="Y74" i="7"/>
  <c r="X74" i="7"/>
  <c r="W74" i="7"/>
  <c r="V74" i="7"/>
  <c r="AE72" i="7"/>
  <c r="AD72" i="7"/>
  <c r="AC72" i="7"/>
  <c r="AB72" i="7"/>
  <c r="AA72" i="7"/>
  <c r="Z72" i="7"/>
  <c r="Y72" i="7"/>
  <c r="X72" i="7"/>
  <c r="W72" i="7"/>
  <c r="V72" i="7"/>
  <c r="AE70" i="7"/>
  <c r="AD70" i="7"/>
  <c r="AC70" i="7"/>
  <c r="AB70" i="7"/>
  <c r="AA70" i="7"/>
  <c r="Z70" i="7"/>
  <c r="Y70" i="7"/>
  <c r="X70" i="7"/>
  <c r="W70" i="7"/>
  <c r="V70" i="7"/>
  <c r="AE68" i="7"/>
  <c r="AD68" i="7"/>
  <c r="AC68" i="7"/>
  <c r="AB68" i="7"/>
  <c r="AA68" i="7"/>
  <c r="Z68" i="7"/>
  <c r="Y68" i="7"/>
  <c r="X68" i="7"/>
  <c r="W68" i="7"/>
  <c r="V68" i="7"/>
  <c r="AE66" i="7"/>
  <c r="AD66" i="7"/>
  <c r="AC66" i="7"/>
  <c r="AB66" i="7"/>
  <c r="AA66" i="7"/>
  <c r="Z66" i="7"/>
  <c r="Y66" i="7"/>
  <c r="X66" i="7"/>
  <c r="W66" i="7"/>
  <c r="V66" i="7"/>
  <c r="AE64" i="7"/>
  <c r="AD64" i="7"/>
  <c r="AC64" i="7"/>
  <c r="AB64" i="7"/>
  <c r="AA64" i="7"/>
  <c r="Z64" i="7"/>
  <c r="Y64" i="7"/>
  <c r="X64" i="7"/>
  <c r="W64" i="7"/>
  <c r="V64" i="7"/>
  <c r="AE62" i="7"/>
  <c r="AD62" i="7"/>
  <c r="AC62" i="7"/>
  <c r="AB62" i="7"/>
  <c r="AA62" i="7"/>
  <c r="Z62" i="7"/>
  <c r="Y62" i="7"/>
  <c r="X62" i="7"/>
  <c r="W62" i="7"/>
  <c r="V62" i="7"/>
  <c r="AD60" i="7"/>
  <c r="AC60" i="7"/>
  <c r="AB60" i="7"/>
  <c r="AA60" i="7"/>
  <c r="Z60" i="7"/>
  <c r="Y60" i="7"/>
  <c r="X60" i="7"/>
  <c r="AE58" i="7"/>
  <c r="AD58" i="7"/>
  <c r="AC58" i="7"/>
  <c r="AB58" i="7"/>
  <c r="AA58" i="7"/>
  <c r="Z58" i="7"/>
  <c r="Y58" i="7"/>
  <c r="X58" i="7"/>
  <c r="W58" i="7"/>
  <c r="V58" i="7"/>
  <c r="AE56" i="7"/>
  <c r="AD56" i="7"/>
  <c r="AC56" i="7"/>
  <c r="AB56" i="7"/>
  <c r="AA56" i="7"/>
  <c r="Z56" i="7"/>
  <c r="Y56" i="7"/>
  <c r="X56" i="7"/>
  <c r="W56" i="7"/>
  <c r="V56" i="7"/>
  <c r="AE54" i="7"/>
  <c r="AD54" i="7"/>
  <c r="AC54" i="7"/>
  <c r="AB54" i="7"/>
  <c r="AA54" i="7"/>
  <c r="Z54" i="7"/>
  <c r="Y54" i="7"/>
  <c r="X54" i="7"/>
  <c r="V54" i="7"/>
  <c r="AE52" i="7"/>
  <c r="AD52" i="7"/>
  <c r="AC52" i="7"/>
  <c r="AB52" i="7"/>
  <c r="AA52" i="7"/>
  <c r="Z52" i="7"/>
  <c r="Y52" i="7"/>
  <c r="X52" i="7"/>
  <c r="W52" i="7"/>
  <c r="V52" i="7"/>
  <c r="AE50" i="7"/>
  <c r="AD50" i="7"/>
  <c r="AC50" i="7"/>
  <c r="AB50" i="7"/>
  <c r="AA50" i="7"/>
  <c r="Z50" i="7"/>
  <c r="Y50" i="7"/>
  <c r="X50" i="7"/>
  <c r="W50" i="7"/>
  <c r="V50" i="7"/>
  <c r="AE48" i="7"/>
  <c r="AD48" i="7"/>
  <c r="AC48" i="7"/>
  <c r="AB48" i="7"/>
  <c r="AA48" i="7"/>
  <c r="Z48" i="7"/>
  <c r="Y48" i="7"/>
  <c r="X48" i="7"/>
  <c r="W48" i="7"/>
  <c r="V48" i="7"/>
  <c r="AE46" i="7"/>
  <c r="AD46" i="7"/>
  <c r="AC46" i="7"/>
  <c r="AB46" i="7"/>
  <c r="AA46" i="7"/>
  <c r="Z46" i="7"/>
  <c r="Y46" i="7"/>
  <c r="X46" i="7"/>
  <c r="W46" i="7"/>
  <c r="V46" i="7"/>
  <c r="AE44" i="7"/>
  <c r="AD44" i="7"/>
  <c r="AC44" i="7"/>
  <c r="AB44" i="7"/>
  <c r="AA44" i="7"/>
  <c r="Z44" i="7"/>
  <c r="Y44" i="7"/>
  <c r="X44" i="7"/>
  <c r="W44" i="7"/>
  <c r="V44" i="7"/>
  <c r="AE42" i="7"/>
  <c r="AD42" i="7"/>
  <c r="AC42" i="7"/>
  <c r="AB42" i="7"/>
  <c r="AA42" i="7"/>
  <c r="Z42" i="7"/>
  <c r="Y42" i="7"/>
  <c r="X42" i="7"/>
  <c r="W42" i="7"/>
  <c r="V42" i="7"/>
  <c r="AE40" i="7"/>
  <c r="AD40" i="7"/>
  <c r="AC40" i="7"/>
  <c r="AB40" i="7"/>
  <c r="AA40" i="7"/>
  <c r="Z40" i="7"/>
  <c r="Y40" i="7"/>
  <c r="X40" i="7"/>
  <c r="W40" i="7"/>
  <c r="V40" i="7"/>
  <c r="AE38" i="7"/>
  <c r="AD38" i="7"/>
  <c r="AC38" i="7"/>
  <c r="AB38" i="7"/>
  <c r="AA38" i="7"/>
  <c r="Z38" i="7"/>
  <c r="Y38" i="7"/>
  <c r="X38" i="7"/>
  <c r="W38" i="7"/>
  <c r="V38" i="7"/>
  <c r="AE36" i="7"/>
  <c r="AD36" i="7"/>
  <c r="AA36" i="7"/>
  <c r="Z36" i="7"/>
  <c r="Y36" i="7"/>
  <c r="X36" i="7"/>
  <c r="W36" i="7"/>
  <c r="V36" i="7"/>
  <c r="AE34" i="7"/>
  <c r="AD34" i="7"/>
  <c r="AC34" i="7"/>
  <c r="AB34" i="7"/>
  <c r="AA34" i="7"/>
  <c r="Z34" i="7"/>
  <c r="Y34" i="7"/>
  <c r="X34" i="7"/>
  <c r="W34" i="7"/>
  <c r="AE32" i="7"/>
  <c r="AD32" i="7"/>
  <c r="AC32" i="7"/>
  <c r="AB32" i="7"/>
  <c r="AA32" i="7"/>
  <c r="Z32" i="7"/>
  <c r="Y32" i="7"/>
  <c r="X32" i="7"/>
  <c r="W32" i="7"/>
  <c r="V32" i="7"/>
  <c r="AE30" i="7"/>
  <c r="AD30" i="7"/>
  <c r="AC30" i="7"/>
  <c r="AB30" i="7"/>
  <c r="AA30" i="7"/>
  <c r="Z30" i="7"/>
  <c r="Y30" i="7"/>
  <c r="X30" i="7"/>
  <c r="W30" i="7"/>
  <c r="V30" i="7"/>
  <c r="AE28" i="7"/>
  <c r="AD28" i="7"/>
  <c r="AC28" i="7"/>
  <c r="AB28" i="7"/>
  <c r="AA28" i="7"/>
  <c r="Z28" i="7"/>
  <c r="Y28" i="7"/>
  <c r="X28" i="7"/>
  <c r="W28" i="7"/>
  <c r="V28" i="7"/>
  <c r="AE26" i="7"/>
  <c r="AD26" i="7"/>
  <c r="AC26" i="7"/>
  <c r="AB26" i="7"/>
  <c r="AA26" i="7"/>
  <c r="Z26" i="7"/>
  <c r="Y26" i="7"/>
  <c r="X26" i="7"/>
  <c r="W26" i="7"/>
  <c r="V26" i="7"/>
  <c r="AE24" i="7"/>
  <c r="AD24" i="7"/>
  <c r="AC24" i="7"/>
  <c r="AB24" i="7"/>
  <c r="AA24" i="7"/>
  <c r="Z24" i="7"/>
  <c r="Y24" i="7"/>
  <c r="X24" i="7"/>
  <c r="W24" i="7"/>
  <c r="V24" i="7"/>
  <c r="AE22" i="7"/>
  <c r="AD22" i="7"/>
  <c r="AC22" i="7"/>
  <c r="AB22" i="7"/>
  <c r="AA22" i="7"/>
  <c r="Z22" i="7"/>
  <c r="Y22" i="7"/>
  <c r="X22" i="7"/>
  <c r="W22" i="7"/>
  <c r="V22" i="7"/>
  <c r="AE20" i="7"/>
  <c r="AD20" i="7"/>
  <c r="AC20" i="7"/>
  <c r="AB20" i="7"/>
  <c r="AA20" i="7"/>
  <c r="Z20" i="7"/>
  <c r="Y20" i="7"/>
  <c r="X20" i="7"/>
  <c r="W20" i="7"/>
  <c r="AE18" i="7"/>
  <c r="AD18" i="7"/>
  <c r="AC18" i="7"/>
  <c r="AB18" i="7"/>
  <c r="AA18" i="7"/>
  <c r="Z18" i="7"/>
  <c r="Y18" i="7"/>
  <c r="X18" i="7"/>
  <c r="W18" i="7"/>
  <c r="V18" i="7"/>
  <c r="AE16" i="7"/>
  <c r="AD16" i="7"/>
  <c r="AC16" i="7"/>
  <c r="AB16" i="7"/>
  <c r="AA16" i="7"/>
  <c r="Z16" i="7"/>
  <c r="Y16" i="7"/>
  <c r="X16" i="7"/>
  <c r="AC14" i="7"/>
  <c r="AB14" i="7"/>
  <c r="Z14" i="7"/>
  <c r="AE12" i="7"/>
  <c r="AD12" i="7"/>
  <c r="Y12" i="7"/>
  <c r="X12" i="7"/>
  <c r="W12" i="7"/>
  <c r="V12" i="7"/>
  <c r="AE10" i="7"/>
  <c r="AD10" i="7"/>
  <c r="AC10" i="7"/>
  <c r="AB10" i="7"/>
  <c r="AA10" i="7"/>
  <c r="Z10" i="7"/>
  <c r="Y10" i="7"/>
  <c r="X10" i="7"/>
  <c r="AE8" i="7"/>
  <c r="AD8" i="7"/>
  <c r="AC8" i="7"/>
  <c r="AB8" i="7"/>
  <c r="AA8" i="7"/>
  <c r="Z8" i="7"/>
  <c r="Y8" i="7"/>
  <c r="AE6" i="7"/>
  <c r="AD6" i="7"/>
  <c r="AC6" i="7"/>
  <c r="AB6" i="7"/>
  <c r="Y6" i="7"/>
  <c r="W14" i="7" l="1"/>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 i="10"/>
  <c r="D3" i="2" l="1"/>
  <c r="K3" i="2"/>
  <c r="J5" i="9" l="1"/>
  <c r="K5"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4" i="9"/>
  <c r="C3" i="2"/>
  <c r="F10" i="9" l="1"/>
  <c r="B6" i="9"/>
  <c r="D6" i="9"/>
  <c r="E6" i="9"/>
  <c r="F6" i="9"/>
  <c r="H6" i="9"/>
  <c r="I6" i="9"/>
  <c r="J6" i="9"/>
  <c r="K6" i="9"/>
  <c r="L6" i="9"/>
  <c r="M6" i="9"/>
  <c r="N6" i="9"/>
  <c r="O6" i="9"/>
  <c r="P6" i="9"/>
  <c r="Q6" i="9"/>
  <c r="R6" i="9"/>
  <c r="S6" i="9"/>
  <c r="T6" i="9"/>
  <c r="B7" i="9"/>
  <c r="D7" i="9"/>
  <c r="E7" i="9"/>
  <c r="F7" i="9"/>
  <c r="H7" i="9"/>
  <c r="I7" i="9"/>
  <c r="J7" i="9"/>
  <c r="K7" i="9"/>
  <c r="L7" i="9"/>
  <c r="M7" i="9"/>
  <c r="N7" i="9"/>
  <c r="O7" i="9"/>
  <c r="P7" i="9"/>
  <c r="Q7" i="9"/>
  <c r="R7" i="9"/>
  <c r="S7" i="9"/>
  <c r="T7" i="9"/>
  <c r="B8" i="9"/>
  <c r="D8" i="9"/>
  <c r="E8" i="9"/>
  <c r="F8" i="9"/>
  <c r="H8" i="9"/>
  <c r="I8" i="9"/>
  <c r="J8" i="9"/>
  <c r="K8" i="9"/>
  <c r="L8" i="9"/>
  <c r="M8" i="9"/>
  <c r="N8" i="9"/>
  <c r="O8" i="9"/>
  <c r="P8" i="9"/>
  <c r="Q8" i="9"/>
  <c r="R8" i="9"/>
  <c r="S8" i="9"/>
  <c r="T8" i="9"/>
  <c r="B9" i="9"/>
  <c r="A9" i="9" s="1"/>
  <c r="D9" i="9"/>
  <c r="E9" i="9"/>
  <c r="F9" i="9"/>
  <c r="H9" i="9"/>
  <c r="I9" i="9"/>
  <c r="J9" i="9"/>
  <c r="K9" i="9"/>
  <c r="N9" i="9"/>
  <c r="P9" i="9"/>
  <c r="Q9" i="9"/>
  <c r="R9" i="9"/>
  <c r="S9" i="9"/>
  <c r="T9" i="9"/>
  <c r="B10" i="9"/>
  <c r="A10" i="9" s="1"/>
  <c r="D10" i="9"/>
  <c r="E10" i="9"/>
  <c r="H10" i="9"/>
  <c r="I10" i="9"/>
  <c r="J10" i="9"/>
  <c r="K10" i="9"/>
  <c r="L10" i="9"/>
  <c r="M10" i="9"/>
  <c r="N10" i="9"/>
  <c r="O10" i="9"/>
  <c r="P10" i="9"/>
  <c r="Q10" i="9"/>
  <c r="R10" i="9"/>
  <c r="S10" i="9"/>
  <c r="T10" i="9"/>
  <c r="B11" i="9"/>
  <c r="A11" i="9" s="1"/>
  <c r="D11" i="9"/>
  <c r="E11" i="9"/>
  <c r="F11" i="9"/>
  <c r="H11" i="9"/>
  <c r="I11" i="9"/>
  <c r="J11" i="9"/>
  <c r="K11" i="9"/>
  <c r="L11" i="9"/>
  <c r="M11" i="9"/>
  <c r="N11" i="9"/>
  <c r="O11" i="9"/>
  <c r="P11" i="9"/>
  <c r="Q11" i="9"/>
  <c r="R11" i="9"/>
  <c r="S11" i="9"/>
  <c r="T11" i="9"/>
  <c r="B12" i="9"/>
  <c r="A12" i="9" s="1"/>
  <c r="D12" i="9"/>
  <c r="E12" i="9"/>
  <c r="F12" i="9"/>
  <c r="H12" i="9"/>
  <c r="I12" i="9"/>
  <c r="J12" i="9"/>
  <c r="K12" i="9"/>
  <c r="L12" i="9"/>
  <c r="M12" i="9"/>
  <c r="N12" i="9"/>
  <c r="O12" i="9"/>
  <c r="P12" i="9"/>
  <c r="Q12" i="9"/>
  <c r="R12" i="9"/>
  <c r="S12" i="9"/>
  <c r="T12" i="9"/>
  <c r="B13" i="9"/>
  <c r="A13" i="9" s="1"/>
  <c r="D13" i="9"/>
  <c r="E13" i="9"/>
  <c r="F13" i="9"/>
  <c r="H13" i="9"/>
  <c r="I13" i="9"/>
  <c r="J13" i="9"/>
  <c r="K13" i="9"/>
  <c r="L13" i="9"/>
  <c r="M13" i="9"/>
  <c r="N13" i="9"/>
  <c r="O13" i="9"/>
  <c r="P13" i="9"/>
  <c r="Q13" i="9"/>
  <c r="R13" i="9"/>
  <c r="S13" i="9"/>
  <c r="T13" i="9"/>
  <c r="B14" i="9"/>
  <c r="A14" i="9" s="1"/>
  <c r="D14" i="9"/>
  <c r="E14" i="9"/>
  <c r="F14" i="9"/>
  <c r="H14" i="9"/>
  <c r="I14" i="9"/>
  <c r="J14" i="9"/>
  <c r="K14" i="9"/>
  <c r="L14" i="9"/>
  <c r="M14" i="9"/>
  <c r="N14" i="9"/>
  <c r="O14" i="9"/>
  <c r="P14" i="9"/>
  <c r="Q14" i="9"/>
  <c r="R14" i="9"/>
  <c r="S14" i="9"/>
  <c r="T14" i="9"/>
  <c r="B15" i="9"/>
  <c r="A15" i="9" s="1"/>
  <c r="D15" i="9"/>
  <c r="E15" i="9"/>
  <c r="F15" i="9"/>
  <c r="H15" i="9"/>
  <c r="I15" i="9"/>
  <c r="J15" i="9"/>
  <c r="K15" i="9"/>
  <c r="L15" i="9"/>
  <c r="M15" i="9"/>
  <c r="N15" i="9"/>
  <c r="O15" i="9"/>
  <c r="P15" i="9"/>
  <c r="Q15" i="9"/>
  <c r="R15" i="9"/>
  <c r="S15" i="9"/>
  <c r="T15" i="9"/>
  <c r="B16" i="9"/>
  <c r="A16" i="9" s="1"/>
  <c r="D16" i="9"/>
  <c r="E16" i="9"/>
  <c r="F16" i="9"/>
  <c r="H16" i="9"/>
  <c r="I16" i="9"/>
  <c r="J16" i="9"/>
  <c r="K16" i="9"/>
  <c r="L16" i="9"/>
  <c r="M16" i="9"/>
  <c r="N16" i="9"/>
  <c r="O16" i="9"/>
  <c r="P16" i="9"/>
  <c r="Q16" i="9"/>
  <c r="R16" i="9"/>
  <c r="S16" i="9"/>
  <c r="T16" i="9"/>
  <c r="B17" i="9"/>
  <c r="A17" i="9" s="1"/>
  <c r="D17" i="9"/>
  <c r="E17" i="9"/>
  <c r="F17" i="9"/>
  <c r="H17" i="9"/>
  <c r="I17" i="9"/>
  <c r="J17" i="9"/>
  <c r="K17" i="9"/>
  <c r="L17" i="9"/>
  <c r="M17" i="9"/>
  <c r="N17" i="9"/>
  <c r="O17" i="9"/>
  <c r="P17" i="9"/>
  <c r="Q17" i="9"/>
  <c r="R17" i="9"/>
  <c r="S17" i="9"/>
  <c r="T17" i="9"/>
  <c r="B18" i="9"/>
  <c r="A18" i="9" s="1"/>
  <c r="D18" i="9"/>
  <c r="E18" i="9"/>
  <c r="F18" i="9"/>
  <c r="H18" i="9"/>
  <c r="I18" i="9"/>
  <c r="J18" i="9"/>
  <c r="K18" i="9"/>
  <c r="L18" i="9"/>
  <c r="M18" i="9"/>
  <c r="N18" i="9"/>
  <c r="O18" i="9"/>
  <c r="P18" i="9"/>
  <c r="Q18" i="9"/>
  <c r="R18" i="9"/>
  <c r="S18" i="9"/>
  <c r="T18" i="9"/>
  <c r="B19" i="9"/>
  <c r="A19" i="9" s="1"/>
  <c r="D19" i="9"/>
  <c r="E19" i="9"/>
  <c r="F19" i="9"/>
  <c r="H19" i="9"/>
  <c r="I19" i="9"/>
  <c r="J19" i="9"/>
  <c r="K19" i="9"/>
  <c r="L19" i="9"/>
  <c r="M19" i="9"/>
  <c r="N19" i="9"/>
  <c r="O19" i="9"/>
  <c r="P19" i="9"/>
  <c r="Q19" i="9"/>
  <c r="R19" i="9"/>
  <c r="S19" i="9"/>
  <c r="T19" i="9"/>
  <c r="B20" i="9"/>
  <c r="A20" i="9" s="1"/>
  <c r="D20" i="9"/>
  <c r="E20" i="9"/>
  <c r="F20" i="9"/>
  <c r="H20" i="9"/>
  <c r="I20" i="9"/>
  <c r="J20" i="9"/>
  <c r="K20" i="9"/>
  <c r="L20" i="9"/>
  <c r="M20" i="9"/>
  <c r="N20" i="9"/>
  <c r="O20" i="9"/>
  <c r="P20" i="9"/>
  <c r="Q20" i="9"/>
  <c r="R20" i="9"/>
  <c r="S20" i="9"/>
  <c r="T20" i="9"/>
  <c r="B21" i="9"/>
  <c r="A21" i="9" s="1"/>
  <c r="D21" i="9"/>
  <c r="E21" i="9"/>
  <c r="F21" i="9"/>
  <c r="H21" i="9"/>
  <c r="I21" i="9"/>
  <c r="J21" i="9"/>
  <c r="K21" i="9"/>
  <c r="L21" i="9"/>
  <c r="M21" i="9"/>
  <c r="N21" i="9"/>
  <c r="O21" i="9"/>
  <c r="P21" i="9"/>
  <c r="Q21" i="9"/>
  <c r="R21" i="9"/>
  <c r="S21" i="9"/>
  <c r="T21" i="9"/>
  <c r="B22" i="9"/>
  <c r="A22" i="9" s="1"/>
  <c r="D22" i="9"/>
  <c r="E22" i="9"/>
  <c r="F22" i="9"/>
  <c r="H22" i="9"/>
  <c r="I22" i="9"/>
  <c r="J22" i="9"/>
  <c r="K22" i="9"/>
  <c r="L22" i="9"/>
  <c r="M22" i="9"/>
  <c r="N22" i="9"/>
  <c r="O22" i="9"/>
  <c r="P22" i="9"/>
  <c r="Q22" i="9"/>
  <c r="R22" i="9"/>
  <c r="S22" i="9"/>
  <c r="T22" i="9"/>
  <c r="B23" i="9"/>
  <c r="A23" i="9" s="1"/>
  <c r="D23" i="9"/>
  <c r="E23" i="9"/>
  <c r="F23" i="9"/>
  <c r="H23" i="9"/>
  <c r="I23" i="9"/>
  <c r="J23" i="9"/>
  <c r="K23" i="9"/>
  <c r="L23" i="9"/>
  <c r="M23" i="9"/>
  <c r="N23" i="9"/>
  <c r="O23" i="9"/>
  <c r="P23" i="9"/>
  <c r="Q23" i="9"/>
  <c r="R23" i="9"/>
  <c r="S23" i="9"/>
  <c r="T23" i="9"/>
  <c r="B24" i="9"/>
  <c r="A24" i="9" s="1"/>
  <c r="D24" i="9"/>
  <c r="E24" i="9"/>
  <c r="F24" i="9"/>
  <c r="H24" i="9"/>
  <c r="I24" i="9"/>
  <c r="J24" i="9"/>
  <c r="K24" i="9"/>
  <c r="L24" i="9"/>
  <c r="M24" i="9"/>
  <c r="N24" i="9"/>
  <c r="O24" i="9"/>
  <c r="P24" i="9"/>
  <c r="Q24" i="9"/>
  <c r="R24" i="9"/>
  <c r="S24" i="9"/>
  <c r="T24" i="9"/>
  <c r="B25" i="9"/>
  <c r="A25" i="9" s="1"/>
  <c r="D25" i="9"/>
  <c r="E25" i="9"/>
  <c r="F25" i="9"/>
  <c r="H25" i="9"/>
  <c r="I25" i="9"/>
  <c r="J25" i="9"/>
  <c r="K25" i="9"/>
  <c r="L25" i="9"/>
  <c r="M25" i="9"/>
  <c r="N25" i="9"/>
  <c r="O25" i="9"/>
  <c r="P25" i="9"/>
  <c r="Q25" i="9"/>
  <c r="R25" i="9"/>
  <c r="S25" i="9"/>
  <c r="T25" i="9"/>
  <c r="B26" i="9"/>
  <c r="A26" i="9" s="1"/>
  <c r="D26" i="9"/>
  <c r="E26" i="9"/>
  <c r="F26" i="9"/>
  <c r="H26" i="9"/>
  <c r="I26" i="9"/>
  <c r="J26" i="9"/>
  <c r="K26" i="9"/>
  <c r="L26" i="9"/>
  <c r="M26" i="9"/>
  <c r="N26" i="9"/>
  <c r="O26" i="9"/>
  <c r="P26" i="9"/>
  <c r="Q26" i="9"/>
  <c r="R26" i="9"/>
  <c r="S26" i="9"/>
  <c r="T26" i="9"/>
  <c r="B27" i="9"/>
  <c r="A27" i="9" s="1"/>
  <c r="D27" i="9"/>
  <c r="E27" i="9"/>
  <c r="F27" i="9"/>
  <c r="H27" i="9"/>
  <c r="I27" i="9"/>
  <c r="J27" i="9"/>
  <c r="K27" i="9"/>
  <c r="L27" i="9"/>
  <c r="M27" i="9"/>
  <c r="N27" i="9"/>
  <c r="O27" i="9"/>
  <c r="P27" i="9"/>
  <c r="Q27" i="9"/>
  <c r="R27" i="9"/>
  <c r="S27" i="9"/>
  <c r="T27" i="9"/>
  <c r="B28" i="9"/>
  <c r="A28" i="9" s="1"/>
  <c r="D28" i="9"/>
  <c r="E28" i="9"/>
  <c r="F28" i="9"/>
  <c r="H28" i="9"/>
  <c r="I28" i="9"/>
  <c r="J28" i="9"/>
  <c r="K28" i="9"/>
  <c r="L28" i="9"/>
  <c r="M28" i="9"/>
  <c r="N28" i="9"/>
  <c r="O28" i="9"/>
  <c r="P28" i="9"/>
  <c r="Q28" i="9"/>
  <c r="R28" i="9"/>
  <c r="S28" i="9"/>
  <c r="T28" i="9"/>
  <c r="B29" i="9"/>
  <c r="A29" i="9" s="1"/>
  <c r="D29" i="9"/>
  <c r="E29" i="9"/>
  <c r="F29" i="9"/>
  <c r="H29" i="9"/>
  <c r="I29" i="9"/>
  <c r="J29" i="9"/>
  <c r="K29" i="9"/>
  <c r="L29" i="9"/>
  <c r="M29" i="9"/>
  <c r="N29" i="9"/>
  <c r="O29" i="9"/>
  <c r="P29" i="9"/>
  <c r="Q29" i="9"/>
  <c r="R29" i="9"/>
  <c r="S29" i="9"/>
  <c r="T29" i="9"/>
  <c r="B30" i="9"/>
  <c r="A30" i="9" s="1"/>
  <c r="D30" i="9"/>
  <c r="E30" i="9"/>
  <c r="F30" i="9"/>
  <c r="H30" i="9"/>
  <c r="I30" i="9"/>
  <c r="J30" i="9"/>
  <c r="K30" i="9"/>
  <c r="L30" i="9"/>
  <c r="M30" i="9"/>
  <c r="N30" i="9"/>
  <c r="O30" i="9"/>
  <c r="P30" i="9"/>
  <c r="Q30" i="9"/>
  <c r="R30" i="9"/>
  <c r="S30" i="9"/>
  <c r="T30" i="9"/>
  <c r="B31" i="9"/>
  <c r="A31" i="9" s="1"/>
  <c r="D31" i="9"/>
  <c r="E31" i="9"/>
  <c r="F31" i="9"/>
  <c r="H31" i="9"/>
  <c r="I31" i="9"/>
  <c r="J31" i="9"/>
  <c r="K31" i="9"/>
  <c r="L31" i="9"/>
  <c r="M31" i="9"/>
  <c r="N31" i="9"/>
  <c r="O31" i="9"/>
  <c r="P31" i="9"/>
  <c r="Q31" i="9"/>
  <c r="R31" i="9"/>
  <c r="S31" i="9"/>
  <c r="T31" i="9"/>
  <c r="B32" i="9"/>
  <c r="A32" i="9" s="1"/>
  <c r="D32" i="9"/>
  <c r="E32" i="9"/>
  <c r="F32" i="9"/>
  <c r="H32" i="9"/>
  <c r="I32" i="9"/>
  <c r="J32" i="9"/>
  <c r="K32" i="9"/>
  <c r="L32" i="9"/>
  <c r="M32" i="9"/>
  <c r="N32" i="9"/>
  <c r="O32" i="9"/>
  <c r="P32" i="9"/>
  <c r="Q32" i="9"/>
  <c r="R32" i="9"/>
  <c r="S32" i="9"/>
  <c r="T32" i="9"/>
  <c r="B33" i="9"/>
  <c r="A33" i="9" s="1"/>
  <c r="D33" i="9"/>
  <c r="E33" i="9"/>
  <c r="F33" i="9"/>
  <c r="H33" i="9"/>
  <c r="I33" i="9"/>
  <c r="J33" i="9"/>
  <c r="K33" i="9"/>
  <c r="L33" i="9"/>
  <c r="M33" i="9"/>
  <c r="N33" i="9"/>
  <c r="O33" i="9"/>
  <c r="P33" i="9"/>
  <c r="Q33" i="9"/>
  <c r="R33" i="9"/>
  <c r="S33" i="9"/>
  <c r="T33" i="9"/>
  <c r="B34" i="9"/>
  <c r="A34" i="9" s="1"/>
  <c r="D34" i="9"/>
  <c r="E34" i="9"/>
  <c r="F34" i="9"/>
  <c r="H34" i="9"/>
  <c r="I34" i="9"/>
  <c r="J34" i="9"/>
  <c r="K34" i="9"/>
  <c r="L34" i="9"/>
  <c r="M34" i="9"/>
  <c r="N34" i="9"/>
  <c r="O34" i="9"/>
  <c r="P34" i="9"/>
  <c r="Q34" i="9"/>
  <c r="R34" i="9"/>
  <c r="S34" i="9"/>
  <c r="T34" i="9"/>
  <c r="B35" i="9"/>
  <c r="A35" i="9" s="1"/>
  <c r="D35" i="9"/>
  <c r="E35" i="9"/>
  <c r="F35" i="9"/>
  <c r="H35" i="9"/>
  <c r="I35" i="9"/>
  <c r="J35" i="9"/>
  <c r="K35" i="9"/>
  <c r="L35" i="9"/>
  <c r="M35" i="9"/>
  <c r="N35" i="9"/>
  <c r="O35" i="9"/>
  <c r="P35" i="9"/>
  <c r="Q35" i="9"/>
  <c r="R35" i="9"/>
  <c r="S35" i="9"/>
  <c r="T35" i="9"/>
  <c r="B36" i="9"/>
  <c r="A36" i="9" s="1"/>
  <c r="D36" i="9"/>
  <c r="E36" i="9"/>
  <c r="F36" i="9"/>
  <c r="H36" i="9"/>
  <c r="I36" i="9"/>
  <c r="J36" i="9"/>
  <c r="K36" i="9"/>
  <c r="L36" i="9"/>
  <c r="M36" i="9"/>
  <c r="N36" i="9"/>
  <c r="O36" i="9"/>
  <c r="P36" i="9"/>
  <c r="Q36" i="9"/>
  <c r="R36" i="9"/>
  <c r="S36" i="9"/>
  <c r="T36" i="9"/>
  <c r="B37" i="9"/>
  <c r="A37" i="9" s="1"/>
  <c r="D37" i="9"/>
  <c r="E37" i="9"/>
  <c r="F37" i="9"/>
  <c r="H37" i="9"/>
  <c r="I37" i="9"/>
  <c r="J37" i="9"/>
  <c r="K37" i="9"/>
  <c r="L37" i="9"/>
  <c r="M37" i="9"/>
  <c r="N37" i="9"/>
  <c r="O37" i="9"/>
  <c r="P37" i="9"/>
  <c r="Q37" i="9"/>
  <c r="R37" i="9"/>
  <c r="S37" i="9"/>
  <c r="T37" i="9"/>
  <c r="B38" i="9"/>
  <c r="A38" i="9" s="1"/>
  <c r="D38" i="9"/>
  <c r="E38" i="9"/>
  <c r="F38" i="9"/>
  <c r="H38" i="9"/>
  <c r="I38" i="9"/>
  <c r="J38" i="9"/>
  <c r="K38" i="9"/>
  <c r="L38" i="9"/>
  <c r="M38" i="9"/>
  <c r="N38" i="9"/>
  <c r="O38" i="9"/>
  <c r="P38" i="9"/>
  <c r="Q38" i="9"/>
  <c r="R38" i="9"/>
  <c r="S38" i="9"/>
  <c r="T38" i="9"/>
  <c r="B39" i="9"/>
  <c r="A39" i="9" s="1"/>
  <c r="D39" i="9"/>
  <c r="E39" i="9"/>
  <c r="F39" i="9"/>
  <c r="H39" i="9"/>
  <c r="I39" i="9"/>
  <c r="J39" i="9"/>
  <c r="K39" i="9"/>
  <c r="L39" i="9"/>
  <c r="M39" i="9"/>
  <c r="N39" i="9"/>
  <c r="O39" i="9"/>
  <c r="P39" i="9"/>
  <c r="Q39" i="9"/>
  <c r="R39" i="9"/>
  <c r="S39" i="9"/>
  <c r="T39" i="9"/>
  <c r="B40" i="9"/>
  <c r="A40" i="9" s="1"/>
  <c r="D40" i="9"/>
  <c r="E40" i="9"/>
  <c r="F40" i="9"/>
  <c r="H40" i="9"/>
  <c r="I40" i="9"/>
  <c r="J40" i="9"/>
  <c r="K40" i="9"/>
  <c r="L40" i="9"/>
  <c r="M40" i="9"/>
  <c r="N40" i="9"/>
  <c r="O40" i="9"/>
  <c r="P40" i="9"/>
  <c r="Q40" i="9"/>
  <c r="R40" i="9"/>
  <c r="S40" i="9"/>
  <c r="T40" i="9"/>
  <c r="B41" i="9"/>
  <c r="A41" i="9" s="1"/>
  <c r="D41" i="9"/>
  <c r="E41" i="9"/>
  <c r="F41" i="9"/>
  <c r="H41" i="9"/>
  <c r="I41" i="9"/>
  <c r="J41" i="9"/>
  <c r="K41" i="9"/>
  <c r="L41" i="9"/>
  <c r="M41" i="9"/>
  <c r="N41" i="9"/>
  <c r="O41" i="9"/>
  <c r="P41" i="9"/>
  <c r="Q41" i="9"/>
  <c r="R41" i="9"/>
  <c r="S41" i="9"/>
  <c r="T41" i="9"/>
  <c r="B42" i="9"/>
  <c r="A42" i="9" s="1"/>
  <c r="D42" i="9"/>
  <c r="E42" i="9"/>
  <c r="F42" i="9"/>
  <c r="H42" i="9"/>
  <c r="I42" i="9"/>
  <c r="J42" i="9"/>
  <c r="K42" i="9"/>
  <c r="L42" i="9"/>
  <c r="M42" i="9"/>
  <c r="N42" i="9"/>
  <c r="O42" i="9"/>
  <c r="P42" i="9"/>
  <c r="Q42" i="9"/>
  <c r="R42" i="9"/>
  <c r="S42" i="9"/>
  <c r="T42" i="9"/>
  <c r="B43" i="9"/>
  <c r="A43" i="9" s="1"/>
  <c r="D43" i="9"/>
  <c r="E43" i="9"/>
  <c r="F43" i="9"/>
  <c r="H43" i="9"/>
  <c r="I43" i="9"/>
  <c r="J43" i="9"/>
  <c r="K43" i="9"/>
  <c r="L43" i="9"/>
  <c r="M43" i="9"/>
  <c r="N43" i="9"/>
  <c r="O43" i="9"/>
  <c r="P43" i="9"/>
  <c r="Q43" i="9"/>
  <c r="R43" i="9"/>
  <c r="S43" i="9"/>
  <c r="T43" i="9"/>
  <c r="B44" i="9"/>
  <c r="A44" i="9" s="1"/>
  <c r="D44" i="9"/>
  <c r="E44" i="9"/>
  <c r="F44" i="9"/>
  <c r="H44" i="9"/>
  <c r="I44" i="9"/>
  <c r="J44" i="9"/>
  <c r="K44" i="9"/>
  <c r="L44" i="9"/>
  <c r="M44" i="9"/>
  <c r="N44" i="9"/>
  <c r="O44" i="9"/>
  <c r="P44" i="9"/>
  <c r="Q44" i="9"/>
  <c r="R44" i="9"/>
  <c r="S44" i="9"/>
  <c r="T44" i="9"/>
  <c r="B45" i="9"/>
  <c r="A45" i="9" s="1"/>
  <c r="D45" i="9"/>
  <c r="E45" i="9"/>
  <c r="F45" i="9"/>
  <c r="H45" i="9"/>
  <c r="I45" i="9"/>
  <c r="J45" i="9"/>
  <c r="K45" i="9"/>
  <c r="L45" i="9"/>
  <c r="M45" i="9"/>
  <c r="N45" i="9"/>
  <c r="O45" i="9"/>
  <c r="P45" i="9"/>
  <c r="Q45" i="9"/>
  <c r="R45" i="9"/>
  <c r="S45" i="9"/>
  <c r="T45" i="9"/>
  <c r="B46" i="9"/>
  <c r="A46" i="9" s="1"/>
  <c r="D46" i="9"/>
  <c r="E46" i="9"/>
  <c r="F46" i="9"/>
  <c r="H46" i="9"/>
  <c r="I46" i="9"/>
  <c r="J46" i="9"/>
  <c r="K46" i="9"/>
  <c r="L46" i="9"/>
  <c r="M46" i="9"/>
  <c r="N46" i="9"/>
  <c r="O46" i="9"/>
  <c r="P46" i="9"/>
  <c r="Q46" i="9"/>
  <c r="R46" i="9"/>
  <c r="S46" i="9"/>
  <c r="T46" i="9"/>
  <c r="B47" i="9"/>
  <c r="A47" i="9" s="1"/>
  <c r="D47" i="9"/>
  <c r="E47" i="9"/>
  <c r="F47" i="9"/>
  <c r="H47" i="9"/>
  <c r="I47" i="9"/>
  <c r="J47" i="9"/>
  <c r="K47" i="9"/>
  <c r="L47" i="9"/>
  <c r="M47" i="9"/>
  <c r="N47" i="9"/>
  <c r="O47" i="9"/>
  <c r="P47" i="9"/>
  <c r="Q47" i="9"/>
  <c r="R47" i="9"/>
  <c r="S47" i="9"/>
  <c r="T47" i="9"/>
  <c r="B48" i="9"/>
  <c r="A48" i="9" s="1"/>
  <c r="D48" i="9"/>
  <c r="E48" i="9"/>
  <c r="F48" i="9"/>
  <c r="H48" i="9"/>
  <c r="I48" i="9"/>
  <c r="J48" i="9"/>
  <c r="K48" i="9"/>
  <c r="L48" i="9"/>
  <c r="M48" i="9"/>
  <c r="N48" i="9"/>
  <c r="O48" i="9"/>
  <c r="P48" i="9"/>
  <c r="Q48" i="9"/>
  <c r="R48" i="9"/>
  <c r="S48" i="9"/>
  <c r="T48" i="9"/>
  <c r="B49" i="9"/>
  <c r="A49" i="9" s="1"/>
  <c r="D49" i="9"/>
  <c r="E49" i="9"/>
  <c r="F49" i="9"/>
  <c r="H49" i="9"/>
  <c r="I49" i="9"/>
  <c r="J49" i="9"/>
  <c r="K49" i="9"/>
  <c r="L49" i="9"/>
  <c r="M49" i="9"/>
  <c r="N49" i="9"/>
  <c r="O49" i="9"/>
  <c r="P49" i="9"/>
  <c r="Q49" i="9"/>
  <c r="R49" i="9"/>
  <c r="S49" i="9"/>
  <c r="T49" i="9"/>
  <c r="B50" i="9"/>
  <c r="A50" i="9" s="1"/>
  <c r="D50" i="9"/>
  <c r="E50" i="9"/>
  <c r="F50" i="9"/>
  <c r="H50" i="9"/>
  <c r="I50" i="9"/>
  <c r="J50" i="9"/>
  <c r="K50" i="9"/>
  <c r="L50" i="9"/>
  <c r="M50" i="9"/>
  <c r="N50" i="9"/>
  <c r="O50" i="9"/>
  <c r="P50" i="9"/>
  <c r="Q50" i="9"/>
  <c r="R50" i="9"/>
  <c r="S50" i="9"/>
  <c r="T50" i="9"/>
  <c r="B51" i="9"/>
  <c r="A51" i="9" s="1"/>
  <c r="D51" i="9"/>
  <c r="E51" i="9"/>
  <c r="F51" i="9"/>
  <c r="H51" i="9"/>
  <c r="I51" i="9"/>
  <c r="J51" i="9"/>
  <c r="K51" i="9"/>
  <c r="L51" i="9"/>
  <c r="M51" i="9"/>
  <c r="N51" i="9"/>
  <c r="O51" i="9"/>
  <c r="P51" i="9"/>
  <c r="Q51" i="9"/>
  <c r="R51" i="9"/>
  <c r="S51" i="9"/>
  <c r="T51" i="9"/>
  <c r="B52" i="9"/>
  <c r="A52" i="9" s="1"/>
  <c r="D52" i="9"/>
  <c r="E52" i="9"/>
  <c r="F52" i="9"/>
  <c r="H52" i="9"/>
  <c r="I52" i="9"/>
  <c r="J52" i="9"/>
  <c r="K52" i="9"/>
  <c r="L52" i="9"/>
  <c r="M52" i="9"/>
  <c r="N52" i="9"/>
  <c r="O52" i="9"/>
  <c r="P52" i="9"/>
  <c r="Q52" i="9"/>
  <c r="R52" i="9"/>
  <c r="S52" i="9"/>
  <c r="T52" i="9"/>
  <c r="B53" i="9"/>
  <c r="A53" i="9" s="1"/>
  <c r="D53" i="9"/>
  <c r="E53" i="9"/>
  <c r="F53" i="9"/>
  <c r="H53" i="9"/>
  <c r="I53" i="9"/>
  <c r="J53" i="9"/>
  <c r="K53" i="9"/>
  <c r="L53" i="9"/>
  <c r="M53" i="9"/>
  <c r="N53" i="9"/>
  <c r="O53" i="9"/>
  <c r="P53" i="9"/>
  <c r="Q53" i="9"/>
  <c r="R53" i="9"/>
  <c r="S53" i="9"/>
  <c r="T53" i="9"/>
  <c r="B5" i="9"/>
  <c r="D5" i="9"/>
  <c r="E5" i="9"/>
  <c r="F5" i="9"/>
  <c r="H5" i="9"/>
  <c r="I5" i="9"/>
  <c r="L5" i="9"/>
  <c r="M5" i="9"/>
  <c r="N5" i="9"/>
  <c r="O5" i="9"/>
  <c r="P5" i="9"/>
  <c r="Q5" i="9"/>
  <c r="R5" i="9"/>
  <c r="S5" i="9"/>
  <c r="T5" i="9"/>
  <c r="A5" i="9" l="1"/>
  <c r="A6" i="9" s="1"/>
  <c r="A7" i="9" s="1"/>
  <c r="A8" i="9" s="1"/>
  <c r="T4" i="9"/>
  <c r="B3" i="2"/>
  <c r="G4" i="7" l="1"/>
  <c r="G4" i="9" s="1"/>
  <c r="N4" i="2" l="1"/>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3" i="2" l="1"/>
  <c r="G30" i="7" l="1"/>
  <c r="G17" i="9" s="1"/>
  <c r="G6" i="7"/>
  <c r="G5" i="9" s="1"/>
  <c r="G8" i="7"/>
  <c r="G6" i="9" s="1"/>
  <c r="U7" i="9"/>
  <c r="W7" i="9"/>
  <c r="X7" i="9"/>
  <c r="Y7" i="9"/>
  <c r="Z7" i="9"/>
  <c r="AA7" i="9"/>
  <c r="AB7" i="9"/>
  <c r="AC7" i="9"/>
  <c r="AD7" i="9"/>
  <c r="G10" i="7"/>
  <c r="G7" i="9" s="1"/>
  <c r="V7" i="9"/>
  <c r="U8" i="9"/>
  <c r="Z8" i="9"/>
  <c r="AA8" i="9"/>
  <c r="AB8" i="9"/>
  <c r="G12" i="7"/>
  <c r="G8" i="9" s="1"/>
  <c r="V8" i="9"/>
  <c r="W8" i="9"/>
  <c r="X8" i="9"/>
  <c r="Y8" i="9"/>
  <c r="AC8" i="9"/>
  <c r="AD8" i="9"/>
  <c r="G14" i="7"/>
  <c r="G9" i="9" s="1"/>
  <c r="U9" i="9"/>
  <c r="V9" i="9"/>
  <c r="Y9" i="9"/>
  <c r="AA9" i="9"/>
  <c r="AB9" i="9"/>
  <c r="AC9" i="9"/>
  <c r="AD9" i="9"/>
  <c r="G16" i="7"/>
  <c r="G10" i="9" s="1"/>
  <c r="U10" i="9"/>
  <c r="V10" i="9"/>
  <c r="W10" i="9"/>
  <c r="X10" i="9"/>
  <c r="Y10" i="9"/>
  <c r="Z10" i="9"/>
  <c r="AA10" i="9"/>
  <c r="AB10" i="9"/>
  <c r="AC10" i="9"/>
  <c r="AD10" i="9"/>
  <c r="G18" i="7"/>
  <c r="G11" i="9" s="1"/>
  <c r="U11" i="9"/>
  <c r="V11" i="9"/>
  <c r="W11" i="9"/>
  <c r="X11" i="9"/>
  <c r="Y11" i="9"/>
  <c r="Z11" i="9"/>
  <c r="AA11" i="9"/>
  <c r="AB11" i="9"/>
  <c r="AC11" i="9"/>
  <c r="AD11" i="9"/>
  <c r="G20" i="7"/>
  <c r="G12" i="9" s="1"/>
  <c r="U12" i="9"/>
  <c r="V12" i="9"/>
  <c r="W12" i="9"/>
  <c r="X12" i="9"/>
  <c r="Y12" i="9"/>
  <c r="Z12" i="9"/>
  <c r="AA12" i="9"/>
  <c r="AB12" i="9"/>
  <c r="AC12" i="9"/>
  <c r="AD12" i="9"/>
  <c r="G22" i="7"/>
  <c r="G13" i="9" s="1"/>
  <c r="U13" i="9"/>
  <c r="V13" i="9"/>
  <c r="W13" i="9"/>
  <c r="X13" i="9"/>
  <c r="Y13" i="9"/>
  <c r="Z13" i="9"/>
  <c r="AA13" i="9"/>
  <c r="AB13" i="9"/>
  <c r="AC13" i="9"/>
  <c r="AD13" i="9"/>
  <c r="G24" i="7"/>
  <c r="G14" i="9" s="1"/>
  <c r="U14" i="9"/>
  <c r="V14" i="9"/>
  <c r="W14" i="9"/>
  <c r="X14" i="9"/>
  <c r="Y14" i="9"/>
  <c r="Z14" i="9"/>
  <c r="AA14" i="9"/>
  <c r="AB14" i="9"/>
  <c r="AC14" i="9"/>
  <c r="AD14" i="9"/>
  <c r="G26" i="7"/>
  <c r="G15" i="9" s="1"/>
  <c r="U15" i="9"/>
  <c r="V15" i="9"/>
  <c r="W15" i="9"/>
  <c r="X15" i="9"/>
  <c r="Y15" i="9"/>
  <c r="Z15" i="9"/>
  <c r="AA15" i="9"/>
  <c r="AB15" i="9"/>
  <c r="AC15" i="9"/>
  <c r="AD15" i="9"/>
  <c r="G28" i="7"/>
  <c r="G16" i="9" s="1"/>
  <c r="U16" i="9"/>
  <c r="V16" i="9"/>
  <c r="W16" i="9"/>
  <c r="X16" i="9"/>
  <c r="Y16" i="9"/>
  <c r="Z16" i="9"/>
  <c r="AA16" i="9"/>
  <c r="AB16" i="9"/>
  <c r="AC16" i="9"/>
  <c r="AD16" i="9"/>
  <c r="U17" i="9"/>
  <c r="V17" i="9"/>
  <c r="W17" i="9"/>
  <c r="X17" i="9"/>
  <c r="Y17" i="9"/>
  <c r="Z17" i="9"/>
  <c r="AA17" i="9"/>
  <c r="AB17" i="9"/>
  <c r="AC17" i="9"/>
  <c r="AD17" i="9"/>
  <c r="G32" i="7"/>
  <c r="G18" i="9" s="1"/>
  <c r="U18" i="9"/>
  <c r="V18" i="9"/>
  <c r="W18" i="9"/>
  <c r="X18" i="9"/>
  <c r="Y18" i="9"/>
  <c r="Z18" i="9"/>
  <c r="AA18" i="9"/>
  <c r="AB18" i="9"/>
  <c r="AC18" i="9"/>
  <c r="AD18" i="9"/>
  <c r="V34" i="7"/>
  <c r="U19" i="9" s="1"/>
  <c r="G34" i="7"/>
  <c r="G19" i="9" s="1"/>
  <c r="V19" i="9"/>
  <c r="W19" i="9"/>
  <c r="X19" i="9"/>
  <c r="Y19" i="9"/>
  <c r="Z19" i="9"/>
  <c r="AA19" i="9"/>
  <c r="AB19" i="9"/>
  <c r="AC19" i="9"/>
  <c r="AD19" i="9"/>
  <c r="G36" i="7"/>
  <c r="G20" i="9" s="1"/>
  <c r="U20" i="9"/>
  <c r="V20" i="9"/>
  <c r="W20" i="9"/>
  <c r="X20" i="9"/>
  <c r="Y20" i="9"/>
  <c r="Z20" i="9"/>
  <c r="AA20" i="9"/>
  <c r="AB20" i="9"/>
  <c r="AC20" i="9"/>
  <c r="AD20" i="9"/>
  <c r="G38" i="7"/>
  <c r="G21" i="9" s="1"/>
  <c r="U21" i="9"/>
  <c r="V21" i="9"/>
  <c r="W21" i="9"/>
  <c r="X21" i="9"/>
  <c r="Y21" i="9"/>
  <c r="Z21" i="9"/>
  <c r="AA21" i="9"/>
  <c r="AB21" i="9"/>
  <c r="AC21" i="9"/>
  <c r="AD21" i="9"/>
  <c r="G40" i="7"/>
  <c r="G22" i="9" s="1"/>
  <c r="U22" i="9"/>
  <c r="V22" i="9"/>
  <c r="W22" i="9"/>
  <c r="X22" i="9"/>
  <c r="Y22" i="9"/>
  <c r="Z22" i="9"/>
  <c r="AA22" i="9"/>
  <c r="AB22" i="9"/>
  <c r="AC22" i="9"/>
  <c r="AD22" i="9"/>
  <c r="G42" i="7"/>
  <c r="G23" i="9" s="1"/>
  <c r="U23" i="9"/>
  <c r="V23" i="9"/>
  <c r="W23" i="9"/>
  <c r="X23" i="9"/>
  <c r="Y23" i="9"/>
  <c r="Z23" i="9"/>
  <c r="AA23" i="9"/>
  <c r="AB23" i="9"/>
  <c r="AC23" i="9"/>
  <c r="AD23" i="9"/>
  <c r="G44" i="7"/>
  <c r="G24" i="9" s="1"/>
  <c r="U24" i="9"/>
  <c r="V24" i="9"/>
  <c r="W24" i="9"/>
  <c r="X24" i="9"/>
  <c r="Y24" i="9"/>
  <c r="Z24" i="9"/>
  <c r="AA24" i="9"/>
  <c r="AB24" i="9"/>
  <c r="AC24" i="9"/>
  <c r="AD24" i="9"/>
  <c r="G46" i="7"/>
  <c r="G25" i="9" s="1"/>
  <c r="U25" i="9"/>
  <c r="V25" i="9"/>
  <c r="W25" i="9"/>
  <c r="X25" i="9"/>
  <c r="Y25" i="9"/>
  <c r="Z25" i="9"/>
  <c r="AA25" i="9"/>
  <c r="AB25" i="9"/>
  <c r="AC25" i="9"/>
  <c r="AD25" i="9"/>
  <c r="G48" i="7"/>
  <c r="G26" i="9" s="1"/>
  <c r="U26" i="9"/>
  <c r="V26" i="9"/>
  <c r="W26" i="9"/>
  <c r="X26" i="9"/>
  <c r="Y26" i="9"/>
  <c r="Z26" i="9"/>
  <c r="AA26" i="9"/>
  <c r="AB26" i="9"/>
  <c r="AC26" i="9"/>
  <c r="AD26" i="9"/>
  <c r="G50" i="7"/>
  <c r="G27" i="9" s="1"/>
  <c r="U27" i="9"/>
  <c r="V27" i="9"/>
  <c r="W27" i="9"/>
  <c r="X27" i="9"/>
  <c r="Y27" i="9"/>
  <c r="Z27" i="9"/>
  <c r="AA27" i="9"/>
  <c r="AB27" i="9"/>
  <c r="AC27" i="9"/>
  <c r="AD27" i="9"/>
  <c r="G52" i="7"/>
  <c r="G28" i="9" s="1"/>
  <c r="U28" i="9"/>
  <c r="V28" i="9"/>
  <c r="W28" i="9"/>
  <c r="X28" i="9"/>
  <c r="Y28" i="9"/>
  <c r="Z28" i="9"/>
  <c r="AA28" i="9"/>
  <c r="AB28" i="9"/>
  <c r="AC28" i="9"/>
  <c r="AD28" i="9"/>
  <c r="G54" i="7"/>
  <c r="G29" i="9" s="1"/>
  <c r="U29" i="9"/>
  <c r="V29" i="9"/>
  <c r="W29" i="9"/>
  <c r="X29" i="9"/>
  <c r="Y29" i="9"/>
  <c r="Z29" i="9"/>
  <c r="AA29" i="9"/>
  <c r="AB29" i="9"/>
  <c r="AC29" i="9"/>
  <c r="AD29" i="9"/>
  <c r="G56" i="7"/>
  <c r="G30" i="9" s="1"/>
  <c r="U30" i="9"/>
  <c r="V30" i="9"/>
  <c r="W30" i="9"/>
  <c r="X30" i="9"/>
  <c r="Y30" i="9"/>
  <c r="Z30" i="9"/>
  <c r="AA30" i="9"/>
  <c r="AB30" i="9"/>
  <c r="AC30" i="9"/>
  <c r="AD30" i="9"/>
  <c r="G58" i="7"/>
  <c r="G31" i="9" s="1"/>
  <c r="U31" i="9"/>
  <c r="V31" i="9"/>
  <c r="W31" i="9"/>
  <c r="X31" i="9"/>
  <c r="Y31" i="9"/>
  <c r="Z31" i="9"/>
  <c r="AA31" i="9"/>
  <c r="AB31" i="9"/>
  <c r="AC31" i="9"/>
  <c r="AD31" i="9"/>
  <c r="G60" i="7"/>
  <c r="G32" i="9" s="1"/>
  <c r="U32" i="9"/>
  <c r="V32" i="9"/>
  <c r="W32" i="9"/>
  <c r="X32" i="9"/>
  <c r="Y32" i="9"/>
  <c r="Z32" i="9"/>
  <c r="AA32" i="9"/>
  <c r="AB32" i="9"/>
  <c r="AC32" i="9"/>
  <c r="AD32" i="9"/>
  <c r="G62" i="7"/>
  <c r="G33" i="9" s="1"/>
  <c r="U33" i="9"/>
  <c r="V33" i="9"/>
  <c r="W33" i="9"/>
  <c r="X33" i="9"/>
  <c r="Y33" i="9"/>
  <c r="Z33" i="9"/>
  <c r="AA33" i="9"/>
  <c r="AB33" i="9"/>
  <c r="AC33" i="9"/>
  <c r="AD33" i="9"/>
  <c r="G64" i="7"/>
  <c r="G34" i="9" s="1"/>
  <c r="U34" i="9"/>
  <c r="V34" i="9"/>
  <c r="W34" i="9"/>
  <c r="X34" i="9"/>
  <c r="Y34" i="9"/>
  <c r="Z34" i="9"/>
  <c r="AA34" i="9"/>
  <c r="AB34" i="9"/>
  <c r="AC34" i="9"/>
  <c r="AD34" i="9"/>
  <c r="G66" i="7"/>
  <c r="G35" i="9" s="1"/>
  <c r="U35" i="9"/>
  <c r="V35" i="9"/>
  <c r="W35" i="9"/>
  <c r="X35" i="9"/>
  <c r="Y35" i="9"/>
  <c r="Z35" i="9"/>
  <c r="AA35" i="9"/>
  <c r="AB35" i="9"/>
  <c r="AC35" i="9"/>
  <c r="AD35" i="9"/>
  <c r="G68" i="7"/>
  <c r="G36" i="9" s="1"/>
  <c r="U36" i="9"/>
  <c r="V36" i="9"/>
  <c r="W36" i="9"/>
  <c r="X36" i="9"/>
  <c r="Y36" i="9"/>
  <c r="Z36" i="9"/>
  <c r="AA36" i="9"/>
  <c r="AB36" i="9"/>
  <c r="AC36" i="9"/>
  <c r="AD36" i="9"/>
  <c r="G70" i="7"/>
  <c r="G37" i="9" s="1"/>
  <c r="U37" i="9"/>
  <c r="V37" i="9"/>
  <c r="W37" i="9"/>
  <c r="X37" i="9"/>
  <c r="Y37" i="9"/>
  <c r="Z37" i="9"/>
  <c r="AA37" i="9"/>
  <c r="AB37" i="9"/>
  <c r="AC37" i="9"/>
  <c r="AD37" i="9"/>
  <c r="G72" i="7"/>
  <c r="G38" i="9" s="1"/>
  <c r="U38" i="9"/>
  <c r="V38" i="9"/>
  <c r="W38" i="9"/>
  <c r="X38" i="9"/>
  <c r="Y38" i="9"/>
  <c r="Z38" i="9"/>
  <c r="AA38" i="9"/>
  <c r="AB38" i="9"/>
  <c r="AC38" i="9"/>
  <c r="AD38" i="9"/>
  <c r="G74" i="7"/>
  <c r="G39" i="9" s="1"/>
  <c r="U39" i="9"/>
  <c r="V39" i="9"/>
  <c r="W39" i="9"/>
  <c r="X39" i="9"/>
  <c r="Y39" i="9"/>
  <c r="Z39" i="9"/>
  <c r="AA39" i="9"/>
  <c r="AB39" i="9"/>
  <c r="AC39" i="9"/>
  <c r="AD39" i="9"/>
  <c r="G76" i="7"/>
  <c r="G40" i="9" s="1"/>
  <c r="U40" i="9"/>
  <c r="V40" i="9"/>
  <c r="W40" i="9"/>
  <c r="X40" i="9"/>
  <c r="Y40" i="9"/>
  <c r="Z40" i="9"/>
  <c r="AA40" i="9"/>
  <c r="AB40" i="9"/>
  <c r="AC40" i="9"/>
  <c r="AD40" i="9"/>
  <c r="G78" i="7"/>
  <c r="G41" i="9" s="1"/>
  <c r="U41" i="9"/>
  <c r="V41" i="9"/>
  <c r="W41" i="9"/>
  <c r="X41" i="9"/>
  <c r="Y41" i="9"/>
  <c r="Z41" i="9"/>
  <c r="AA41" i="9"/>
  <c r="AB41" i="9"/>
  <c r="AC41" i="9"/>
  <c r="AD41" i="9"/>
  <c r="G80" i="7"/>
  <c r="G42" i="9" s="1"/>
  <c r="U42" i="9"/>
  <c r="V42" i="9"/>
  <c r="W42" i="9"/>
  <c r="X42" i="9"/>
  <c r="Y42" i="9"/>
  <c r="Z42" i="9"/>
  <c r="AA42" i="9"/>
  <c r="AB42" i="9"/>
  <c r="AC42" i="9"/>
  <c r="AD42" i="9"/>
  <c r="G82" i="7"/>
  <c r="G43" i="9" s="1"/>
  <c r="U43" i="9"/>
  <c r="V43" i="9"/>
  <c r="W43" i="9"/>
  <c r="X43" i="9"/>
  <c r="Y43" i="9"/>
  <c r="Z43" i="9"/>
  <c r="AA43" i="9"/>
  <c r="AB43" i="9"/>
  <c r="AC43" i="9"/>
  <c r="AD43" i="9"/>
  <c r="G84" i="7"/>
  <c r="G44" i="9" s="1"/>
  <c r="U44" i="9"/>
  <c r="V44" i="9"/>
  <c r="W44" i="9"/>
  <c r="X44" i="9"/>
  <c r="Y44" i="9"/>
  <c r="Z44" i="9"/>
  <c r="AA44" i="9"/>
  <c r="AB44" i="9"/>
  <c r="AC44" i="9"/>
  <c r="AD44" i="9"/>
  <c r="G86" i="7"/>
  <c r="G45" i="9" s="1"/>
  <c r="U45" i="9"/>
  <c r="V45" i="9"/>
  <c r="W45" i="9"/>
  <c r="X45" i="9"/>
  <c r="Y45" i="9"/>
  <c r="Z45" i="9"/>
  <c r="AA45" i="9"/>
  <c r="AB45" i="9"/>
  <c r="AC45" i="9"/>
  <c r="AD45" i="9"/>
  <c r="G88" i="7"/>
  <c r="G46" i="9" s="1"/>
  <c r="U46" i="9"/>
  <c r="V46" i="9"/>
  <c r="W46" i="9"/>
  <c r="X46" i="9"/>
  <c r="Y46" i="9"/>
  <c r="Z46" i="9"/>
  <c r="AA46" i="9"/>
  <c r="AB46" i="9"/>
  <c r="AC46" i="9"/>
  <c r="AD46" i="9"/>
  <c r="G90" i="7"/>
  <c r="G47" i="9" s="1"/>
  <c r="U47" i="9"/>
  <c r="V47" i="9"/>
  <c r="W47" i="9"/>
  <c r="X47" i="9"/>
  <c r="Y47" i="9"/>
  <c r="Z47" i="9"/>
  <c r="AA47" i="9"/>
  <c r="AB47" i="9"/>
  <c r="AC47" i="9"/>
  <c r="AD47" i="9"/>
  <c r="G92" i="7"/>
  <c r="G48" i="9" s="1"/>
  <c r="U48" i="9"/>
  <c r="V48" i="9"/>
  <c r="W48" i="9"/>
  <c r="X48" i="9"/>
  <c r="Y48" i="9"/>
  <c r="Z48" i="9"/>
  <c r="AA48" i="9"/>
  <c r="AB48" i="9"/>
  <c r="AC48" i="9"/>
  <c r="AD48" i="9"/>
  <c r="G94" i="7"/>
  <c r="G49" i="9" s="1"/>
  <c r="U49" i="9"/>
  <c r="V49" i="9"/>
  <c r="W49" i="9"/>
  <c r="X49" i="9"/>
  <c r="Y49" i="9"/>
  <c r="Z49" i="9"/>
  <c r="AA49" i="9"/>
  <c r="AB49" i="9"/>
  <c r="AC49" i="9"/>
  <c r="AD49" i="9"/>
  <c r="G96" i="7"/>
  <c r="G50" i="9" s="1"/>
  <c r="U50" i="9"/>
  <c r="V50" i="9"/>
  <c r="W50" i="9"/>
  <c r="X50" i="9"/>
  <c r="Y50" i="9"/>
  <c r="Z50" i="9"/>
  <c r="AA50" i="9"/>
  <c r="AB50" i="9"/>
  <c r="AC50" i="9"/>
  <c r="AD50" i="9"/>
  <c r="G98" i="7"/>
  <c r="G51" i="9" s="1"/>
  <c r="U51" i="9"/>
  <c r="V51" i="9"/>
  <c r="W51" i="9"/>
  <c r="X51" i="9"/>
  <c r="Y51" i="9"/>
  <c r="Z51" i="9"/>
  <c r="AA51" i="9"/>
  <c r="AB51" i="9"/>
  <c r="AC51" i="9"/>
  <c r="AD51" i="9"/>
  <c r="G100" i="7"/>
  <c r="G52" i="9" s="1"/>
  <c r="U52" i="9"/>
  <c r="V52" i="9"/>
  <c r="W52" i="9"/>
  <c r="X52" i="9"/>
  <c r="Y52" i="9"/>
  <c r="Z52" i="9"/>
  <c r="AA52" i="9"/>
  <c r="AB52" i="9"/>
  <c r="AC52" i="9"/>
  <c r="AD52" i="9"/>
  <c r="U53" i="9"/>
  <c r="G102" i="7"/>
  <c r="G53" i="9" s="1"/>
  <c r="V53" i="9"/>
  <c r="W53" i="9"/>
  <c r="X53" i="9"/>
  <c r="Y53" i="9"/>
  <c r="Z53" i="9"/>
  <c r="AA53" i="9"/>
  <c r="AB53" i="9"/>
  <c r="AC53" i="9"/>
  <c r="AD53" i="9"/>
  <c r="AD6" i="9"/>
  <c r="AC6" i="9"/>
  <c r="AB6" i="9"/>
  <c r="AA6" i="9"/>
  <c r="Z6" i="9"/>
  <c r="Y6" i="9"/>
  <c r="X6" i="9"/>
  <c r="W6" i="9"/>
  <c r="V6" i="9"/>
  <c r="U6" i="9"/>
  <c r="A6" i="7"/>
  <c r="A8" i="7" s="1"/>
  <c r="A10" i="7" s="1"/>
  <c r="A12" i="7" s="1"/>
  <c r="A14" i="7" s="1"/>
  <c r="A16" i="7" s="1"/>
  <c r="A18" i="7" s="1"/>
  <c r="A20" i="7" s="1"/>
  <c r="A22" i="7" s="1"/>
  <c r="A24" i="7" s="1"/>
  <c r="A26" i="7" s="1"/>
  <c r="A28" i="7" s="1"/>
  <c r="A30" i="7" s="1"/>
  <c r="A32" i="7" s="1"/>
  <c r="A34" i="7" s="1"/>
  <c r="A36" i="7" s="1"/>
  <c r="A38" i="7" s="1"/>
  <c r="A40" i="7" s="1"/>
  <c r="A42" i="7" s="1"/>
  <c r="A44" i="7" s="1"/>
  <c r="A46" i="7" s="1"/>
  <c r="A48" i="7" s="1"/>
  <c r="A50" i="7" s="1"/>
  <c r="A52" i="7" s="1"/>
  <c r="A54" i="7" s="1"/>
  <c r="A56" i="7" s="1"/>
  <c r="A58" i="7" s="1"/>
  <c r="A60" i="7" s="1"/>
  <c r="A62" i="7" s="1"/>
  <c r="A64" i="7" s="1"/>
  <c r="A66" i="7" s="1"/>
  <c r="A68" i="7" s="1"/>
  <c r="A70" i="7" s="1"/>
  <c r="A72" i="7" s="1"/>
  <c r="A74" i="7" s="1"/>
  <c r="A76" i="7" s="1"/>
  <c r="A78" i="7" s="1"/>
  <c r="A80" i="7" s="1"/>
  <c r="A82" i="7" s="1"/>
  <c r="A84" i="7" s="1"/>
  <c r="A86" i="7" s="1"/>
  <c r="A88" i="7" s="1"/>
  <c r="A90" i="7" s="1"/>
  <c r="A92" i="7" s="1"/>
  <c r="A94" i="7" s="1"/>
  <c r="A96" i="7" s="1"/>
  <c r="A98" i="7" s="1"/>
  <c r="A100" i="7" s="1"/>
  <c r="A102" i="7" s="1"/>
  <c r="BF19" i="9" l="1"/>
  <c r="BG19" i="9"/>
  <c r="BF45" i="9"/>
  <c r="BG45" i="9"/>
  <c r="BF39" i="9"/>
  <c r="BG39" i="9"/>
  <c r="BF27" i="9"/>
  <c r="BG27" i="9"/>
  <c r="BF6" i="9"/>
  <c r="BG6" i="9"/>
  <c r="BF52" i="9"/>
  <c r="BG52" i="9"/>
  <c r="BF46" i="9"/>
  <c r="BG46" i="9"/>
  <c r="BF40" i="9"/>
  <c r="BG40" i="9"/>
  <c r="BF34" i="9"/>
  <c r="BG34" i="9"/>
  <c r="BF28" i="9"/>
  <c r="BG28" i="9"/>
  <c r="BF22" i="9"/>
  <c r="BG22" i="9"/>
  <c r="BF11" i="9"/>
  <c r="BG11" i="9"/>
  <c r="BF7" i="9"/>
  <c r="BG7" i="9"/>
  <c r="BF44" i="9"/>
  <c r="BG44" i="9"/>
  <c r="BF33" i="9"/>
  <c r="BG33" i="9"/>
  <c r="BF21" i="9"/>
  <c r="BG21" i="9"/>
  <c r="BF16" i="9"/>
  <c r="BG16" i="9"/>
  <c r="BF47" i="9"/>
  <c r="BG47" i="9"/>
  <c r="BF41" i="9"/>
  <c r="BG41" i="9"/>
  <c r="BF35" i="9"/>
  <c r="BG35" i="9"/>
  <c r="BF29" i="9"/>
  <c r="BG29" i="9"/>
  <c r="BF23" i="9"/>
  <c r="BG23" i="9"/>
  <c r="BF17" i="9"/>
  <c r="BG17" i="9"/>
  <c r="BF12" i="9"/>
  <c r="BG12" i="9"/>
  <c r="BF8" i="9"/>
  <c r="BG8" i="9"/>
  <c r="BF26" i="9"/>
  <c r="BG26" i="9"/>
  <c r="BF15" i="9"/>
  <c r="BG15" i="9"/>
  <c r="BF51" i="9"/>
  <c r="BG51" i="9"/>
  <c r="BF10" i="9"/>
  <c r="BG10" i="9"/>
  <c r="BF48" i="9"/>
  <c r="BG48" i="9"/>
  <c r="BF42" i="9"/>
  <c r="BG42" i="9"/>
  <c r="BF36" i="9"/>
  <c r="BG36" i="9"/>
  <c r="BF30" i="9"/>
  <c r="BG30" i="9"/>
  <c r="BF24" i="9"/>
  <c r="BG24" i="9"/>
  <c r="BF18" i="9"/>
  <c r="BG18" i="9"/>
  <c r="BF13" i="9"/>
  <c r="BG13" i="9"/>
  <c r="BF50" i="9"/>
  <c r="BG50" i="9"/>
  <c r="BF38" i="9"/>
  <c r="BG38" i="9"/>
  <c r="BF32" i="9"/>
  <c r="BG32" i="9"/>
  <c r="BF20" i="9"/>
  <c r="BG20" i="9"/>
  <c r="BF49" i="9"/>
  <c r="BG49" i="9"/>
  <c r="BF43" i="9"/>
  <c r="BG43" i="9"/>
  <c r="BF37" i="9"/>
  <c r="BG37" i="9"/>
  <c r="BF31" i="9"/>
  <c r="BG31" i="9"/>
  <c r="BF25" i="9"/>
  <c r="BG25" i="9"/>
  <c r="BF14" i="9"/>
  <c r="BG14" i="9"/>
  <c r="BF53" i="9"/>
  <c r="BG53" i="9"/>
  <c r="I3" i="2"/>
  <c r="AL53" i="9"/>
  <c r="BD53" i="9"/>
  <c r="AM53" i="9"/>
  <c r="BE53" i="9"/>
  <c r="AN53" i="9"/>
  <c r="AZ53" i="9"/>
  <c r="AO53" i="9"/>
  <c r="BA53" i="9"/>
  <c r="AP53" i="9"/>
  <c r="AE53" i="9"/>
  <c r="AQ53" i="9"/>
  <c r="AF52" i="9"/>
  <c r="AR52" i="9"/>
  <c r="AG52" i="9"/>
  <c r="AS52" i="9"/>
  <c r="AH52" i="9"/>
  <c r="AT52" i="9"/>
  <c r="AI52" i="9"/>
  <c r="AU52" i="9"/>
  <c r="AY52" i="9" s="1"/>
  <c r="AJ52" i="9"/>
  <c r="BB52" i="9"/>
  <c r="AK52" i="9"/>
  <c r="BC52" i="9"/>
  <c r="AL51" i="9"/>
  <c r="BD51" i="9"/>
  <c r="AM51" i="9"/>
  <c r="BE51" i="9"/>
  <c r="AN51" i="9"/>
  <c r="AZ51" i="9"/>
  <c r="AO51" i="9"/>
  <c r="BA51" i="9"/>
  <c r="AP51" i="9"/>
  <c r="AE51" i="9"/>
  <c r="AQ51" i="9"/>
  <c r="AJ50" i="9"/>
  <c r="AL50" i="9"/>
  <c r="BD50" i="9"/>
  <c r="AM50" i="9"/>
  <c r="BE50" i="9"/>
  <c r="AN50" i="9"/>
  <c r="AZ50" i="9"/>
  <c r="AO50" i="9"/>
  <c r="BA50" i="9"/>
  <c r="BB50" i="9"/>
  <c r="AK50" i="9"/>
  <c r="BC50" i="9"/>
  <c r="AL49" i="9"/>
  <c r="BD49" i="9"/>
  <c r="AM49" i="9"/>
  <c r="BE49" i="9"/>
  <c r="AN49" i="9"/>
  <c r="AZ49" i="9"/>
  <c r="AO49" i="9"/>
  <c r="BA49" i="9"/>
  <c r="AP49" i="9"/>
  <c r="AE49" i="9"/>
  <c r="AQ49" i="9"/>
  <c r="AF48" i="9"/>
  <c r="AR48" i="9"/>
  <c r="AG48" i="9"/>
  <c r="AS48" i="9"/>
  <c r="AH48" i="9"/>
  <c r="AT48" i="9"/>
  <c r="AI48" i="9"/>
  <c r="AU48" i="9"/>
  <c r="AY48" i="9" s="1"/>
  <c r="AJ48" i="9"/>
  <c r="BB48" i="9"/>
  <c r="AK48" i="9"/>
  <c r="BC48" i="9"/>
  <c r="BC47" i="9"/>
  <c r="AL47" i="9"/>
  <c r="BD47" i="9"/>
  <c r="AM47" i="9"/>
  <c r="BE47" i="9"/>
  <c r="AN47" i="9"/>
  <c r="AZ47" i="9"/>
  <c r="AU47" i="9"/>
  <c r="AY47" i="9" s="1"/>
  <c r="AJ47" i="9"/>
  <c r="BB47" i="9"/>
  <c r="AK47" i="9"/>
  <c r="AH46" i="9"/>
  <c r="AO46" i="9"/>
  <c r="BA46" i="9"/>
  <c r="BB46" i="9"/>
  <c r="AK46" i="9"/>
  <c r="BC46" i="9"/>
  <c r="AL46" i="9"/>
  <c r="BD46" i="9"/>
  <c r="AM46" i="9"/>
  <c r="BE46" i="9"/>
  <c r="AT46" i="9"/>
  <c r="AP46" i="9"/>
  <c r="AK45" i="9"/>
  <c r="BC45" i="9"/>
  <c r="AS45" i="9"/>
  <c r="AN45" i="9"/>
  <c r="AO45" i="9"/>
  <c r="AJ45" i="9"/>
  <c r="AL45" i="9"/>
  <c r="BD45" i="9"/>
  <c r="AH45" i="9"/>
  <c r="AI45" i="9"/>
  <c r="AP45" i="9"/>
  <c r="AE44" i="9"/>
  <c r="AL44" i="9"/>
  <c r="BD44" i="9"/>
  <c r="AM44" i="9"/>
  <c r="BE44" i="9"/>
  <c r="AN44" i="9"/>
  <c r="AZ44" i="9"/>
  <c r="AO44" i="9"/>
  <c r="BA44" i="9"/>
  <c r="AP44" i="9"/>
  <c r="AK44" i="9"/>
  <c r="BC44" i="9"/>
  <c r="AF43" i="9"/>
  <c r="AR43" i="9"/>
  <c r="AG43" i="9"/>
  <c r="AS43" i="9"/>
  <c r="AH43" i="9"/>
  <c r="AT43" i="9"/>
  <c r="AI43" i="9"/>
  <c r="AU43" i="9"/>
  <c r="AY43" i="9" s="1"/>
  <c r="AJ43" i="9"/>
  <c r="BB43" i="9"/>
  <c r="AQ43" i="9"/>
  <c r="AH42" i="9"/>
  <c r="AT42" i="9"/>
  <c r="AO42" i="9"/>
  <c r="BA42" i="9"/>
  <c r="AJ42" i="9"/>
  <c r="BB42" i="9"/>
  <c r="AE42" i="9"/>
  <c r="AQ42" i="9"/>
  <c r="AG42" i="9"/>
  <c r="AF42" i="9"/>
  <c r="AR42" i="9"/>
  <c r="AM42" i="9"/>
  <c r="AF41" i="9"/>
  <c r="AR41" i="9"/>
  <c r="AG41" i="9"/>
  <c r="AS41" i="9"/>
  <c r="AH41" i="9"/>
  <c r="AT41" i="9"/>
  <c r="AI41" i="9"/>
  <c r="AU41" i="9"/>
  <c r="AY41" i="9" s="1"/>
  <c r="AJ41" i="9"/>
  <c r="AE41" i="9"/>
  <c r="AQ41" i="9"/>
  <c r="AP40" i="9"/>
  <c r="AL40" i="9"/>
  <c r="BD40" i="9"/>
  <c r="AM40" i="9"/>
  <c r="BE40" i="9"/>
  <c r="AN40" i="9"/>
  <c r="AZ40" i="9"/>
  <c r="AO40" i="9"/>
  <c r="BA40" i="9"/>
  <c r="BB40" i="9"/>
  <c r="AK40" i="9"/>
  <c r="BC40" i="9"/>
  <c r="AK39" i="9"/>
  <c r="AF39" i="9"/>
  <c r="AR39" i="9"/>
  <c r="AG39" i="9"/>
  <c r="AS39" i="9"/>
  <c r="AH39" i="9"/>
  <c r="AZ39" i="9"/>
  <c r="AO39" i="9"/>
  <c r="BA39" i="9"/>
  <c r="AP39" i="9"/>
  <c r="AE39" i="9"/>
  <c r="AH38" i="9"/>
  <c r="AT38" i="9"/>
  <c r="AL38" i="9"/>
  <c r="AI38" i="9"/>
  <c r="AU38" i="9"/>
  <c r="AY38" i="9" s="1"/>
  <c r="AP38" i="9"/>
  <c r="AQ38" i="9"/>
  <c r="AF38" i="9"/>
  <c r="BE38" i="9"/>
  <c r="AM38" i="9"/>
  <c r="AK38" i="9"/>
  <c r="AS38" i="9"/>
  <c r="AJ37" i="9"/>
  <c r="AK37" i="9"/>
  <c r="AL37" i="9"/>
  <c r="BD37" i="9"/>
  <c r="AM37" i="9"/>
  <c r="BE37" i="9"/>
  <c r="AT37" i="9"/>
  <c r="AI37" i="9"/>
  <c r="AU37" i="9"/>
  <c r="AY37" i="9" s="1"/>
  <c r="AP37" i="9"/>
  <c r="AQ37" i="9"/>
  <c r="AI36" i="9"/>
  <c r="AU36" i="9"/>
  <c r="AY36" i="9" s="1"/>
  <c r="AJ36" i="9"/>
  <c r="BB36" i="9"/>
  <c r="AE36" i="9"/>
  <c r="AQ36" i="9"/>
  <c r="AR36" i="9"/>
  <c r="AH36" i="9"/>
  <c r="AL36" i="9"/>
  <c r="AN36" i="9"/>
  <c r="AM36" i="9"/>
  <c r="AT36" i="9"/>
  <c r="AJ35" i="9"/>
  <c r="AF35" i="9"/>
  <c r="AR35" i="9"/>
  <c r="AG35" i="9"/>
  <c r="AS35" i="9"/>
  <c r="AN35" i="9"/>
  <c r="AZ35" i="9"/>
  <c r="AO35" i="9"/>
  <c r="BA35" i="9"/>
  <c r="BB35" i="9"/>
  <c r="AQ35" i="9"/>
  <c r="AH34" i="9"/>
  <c r="AT34" i="9"/>
  <c r="AO34" i="9"/>
  <c r="AJ34" i="9"/>
  <c r="AK34" i="9"/>
  <c r="BC34" i="9"/>
  <c r="AI34" i="9"/>
  <c r="AF34" i="9"/>
  <c r="AR34" i="9"/>
  <c r="AG34" i="9"/>
  <c r="BE34" i="9"/>
  <c r="AP34" i="9"/>
  <c r="AN33" i="9"/>
  <c r="AZ33" i="9"/>
  <c r="AO33" i="9"/>
  <c r="BA33" i="9"/>
  <c r="AJ33" i="9"/>
  <c r="BB33" i="9"/>
  <c r="AQ33" i="9"/>
  <c r="AF33" i="9"/>
  <c r="BD33" i="9"/>
  <c r="AE33" i="9"/>
  <c r="AS33" i="9"/>
  <c r="AI32" i="9"/>
  <c r="AQ32" i="9"/>
  <c r="AE32" i="9"/>
  <c r="AL32" i="9"/>
  <c r="BD32" i="9"/>
  <c r="AM32" i="9"/>
  <c r="BE32" i="9"/>
  <c r="AN32" i="9"/>
  <c r="AZ32" i="9"/>
  <c r="AU32" i="9"/>
  <c r="AY32" i="9" s="1"/>
  <c r="AJ32" i="9"/>
  <c r="BC32" i="9"/>
  <c r="AZ31" i="9"/>
  <c r="AJ31" i="9"/>
  <c r="BC31" i="9"/>
  <c r="AF53" i="9"/>
  <c r="AR53" i="9"/>
  <c r="AG53" i="9"/>
  <c r="AS53" i="9"/>
  <c r="AH53" i="9"/>
  <c r="AT53" i="9"/>
  <c r="AI53" i="9"/>
  <c r="AU53" i="9"/>
  <c r="AY53" i="9" s="1"/>
  <c r="AJ53" i="9"/>
  <c r="BB53" i="9"/>
  <c r="AK53" i="9"/>
  <c r="BC53" i="9"/>
  <c r="AL52" i="9"/>
  <c r="BD52" i="9"/>
  <c r="AM52" i="9"/>
  <c r="BE52" i="9"/>
  <c r="AN52" i="9"/>
  <c r="AZ52" i="9"/>
  <c r="AO52" i="9"/>
  <c r="BA52" i="9"/>
  <c r="AP52" i="9"/>
  <c r="AE52" i="9"/>
  <c r="AQ52" i="9"/>
  <c r="AF51" i="9"/>
  <c r="AR51" i="9"/>
  <c r="AG51" i="9"/>
  <c r="AS51" i="9"/>
  <c r="AH51" i="9"/>
  <c r="AT51" i="9"/>
  <c r="AI51" i="9"/>
  <c r="AU51" i="9"/>
  <c r="AY51" i="9" s="1"/>
  <c r="AJ51" i="9"/>
  <c r="BB51" i="9"/>
  <c r="AK51" i="9"/>
  <c r="BC51" i="9"/>
  <c r="AF50" i="9"/>
  <c r="AR50" i="9"/>
  <c r="AG50" i="9"/>
  <c r="AS50" i="9"/>
  <c r="AH50" i="9"/>
  <c r="AT50" i="9"/>
  <c r="AI50" i="9"/>
  <c r="AU50" i="9"/>
  <c r="AY50" i="9" s="1"/>
  <c r="AP50" i="9"/>
  <c r="AE50" i="9"/>
  <c r="AQ50" i="9"/>
  <c r="AF49" i="9"/>
  <c r="AR49" i="9"/>
  <c r="AG49" i="9"/>
  <c r="AS49" i="9"/>
  <c r="AH49" i="9"/>
  <c r="AT49" i="9"/>
  <c r="AI49" i="9"/>
  <c r="AU49" i="9"/>
  <c r="AY49" i="9" s="1"/>
  <c r="AJ49" i="9"/>
  <c r="BB49" i="9"/>
  <c r="AK49" i="9"/>
  <c r="BC49" i="9"/>
  <c r="AL48" i="9"/>
  <c r="BD48" i="9"/>
  <c r="AM48" i="9"/>
  <c r="BE48" i="9"/>
  <c r="AN48" i="9"/>
  <c r="AZ48" i="9"/>
  <c r="AO48" i="9"/>
  <c r="BA48" i="9"/>
  <c r="AP48" i="9"/>
  <c r="AE48" i="9"/>
  <c r="AQ48" i="9"/>
  <c r="AO47" i="9"/>
  <c r="AF47" i="9"/>
  <c r="AR47" i="9"/>
  <c r="AG47" i="9"/>
  <c r="AS47" i="9"/>
  <c r="AH47" i="9"/>
  <c r="AT47" i="9"/>
  <c r="AI47" i="9"/>
  <c r="BA47" i="9"/>
  <c r="AP47" i="9"/>
  <c r="AE47" i="9"/>
  <c r="AQ47" i="9"/>
  <c r="AI46" i="9"/>
  <c r="AU46" i="9"/>
  <c r="AY46" i="9" s="1"/>
  <c r="AJ46" i="9"/>
  <c r="AE46" i="9"/>
  <c r="AQ46" i="9"/>
  <c r="AF46" i="9"/>
  <c r="AR46" i="9"/>
  <c r="AG46" i="9"/>
  <c r="AS46" i="9"/>
  <c r="AN46" i="9"/>
  <c r="AZ46" i="9"/>
  <c r="AE45" i="9"/>
  <c r="AQ45" i="9"/>
  <c r="AM45" i="9"/>
  <c r="BE45" i="9"/>
  <c r="AZ45" i="9"/>
  <c r="BA45" i="9"/>
  <c r="AF45" i="9"/>
  <c r="AR45" i="9"/>
  <c r="AG45" i="9"/>
  <c r="AT45" i="9"/>
  <c r="AU45" i="9"/>
  <c r="BB45" i="9"/>
  <c r="AF44" i="9"/>
  <c r="AR44" i="9"/>
  <c r="AG44" i="9"/>
  <c r="AS44" i="9"/>
  <c r="AH44" i="9"/>
  <c r="AT44" i="9"/>
  <c r="AI44" i="9"/>
  <c r="AU44" i="9"/>
  <c r="AY44" i="9" s="1"/>
  <c r="AJ44" i="9"/>
  <c r="BB44" i="9"/>
  <c r="AQ44" i="9"/>
  <c r="AK43" i="9"/>
  <c r="AL43" i="9"/>
  <c r="BD43" i="9"/>
  <c r="AM43" i="9"/>
  <c r="BE43" i="9"/>
  <c r="AN43" i="9"/>
  <c r="AZ43" i="9"/>
  <c r="AO43" i="9"/>
  <c r="BA43" i="9"/>
  <c r="AP43" i="9"/>
  <c r="AE43" i="9"/>
  <c r="BC43" i="9"/>
  <c r="AN42" i="9"/>
  <c r="AZ42" i="9"/>
  <c r="AU42" i="9"/>
  <c r="AY42" i="9" s="1"/>
  <c r="AI42" i="9"/>
  <c r="AP42" i="9"/>
  <c r="AS42" i="9"/>
  <c r="AK42" i="9"/>
  <c r="BC42" i="9"/>
  <c r="BE42" i="9"/>
  <c r="AL42" i="9"/>
  <c r="BD42" i="9"/>
  <c r="AP41" i="9"/>
  <c r="AL41" i="9"/>
  <c r="BD41" i="9"/>
  <c r="AM41" i="9"/>
  <c r="BE41" i="9"/>
  <c r="AN41" i="9"/>
  <c r="AZ41" i="9"/>
  <c r="AO41" i="9"/>
  <c r="BA41" i="9"/>
  <c r="BB41" i="9"/>
  <c r="AK41" i="9"/>
  <c r="BC41" i="9"/>
  <c r="AF40" i="9"/>
  <c r="AR40" i="9"/>
  <c r="AG40" i="9"/>
  <c r="AS40" i="9"/>
  <c r="AH40" i="9"/>
  <c r="AT40" i="9"/>
  <c r="AI40" i="9"/>
  <c r="AU40" i="9"/>
  <c r="AY40" i="9" s="1"/>
  <c r="AJ40" i="9"/>
  <c r="AE40" i="9"/>
  <c r="AQ40" i="9"/>
  <c r="AT39" i="9"/>
  <c r="BC39" i="9"/>
  <c r="AL39" i="9"/>
  <c r="BD39" i="9"/>
  <c r="AM39" i="9"/>
  <c r="BE39" i="9"/>
  <c r="AN39" i="9"/>
  <c r="AI39" i="9"/>
  <c r="AU39" i="9"/>
  <c r="AY39" i="9" s="1"/>
  <c r="AJ39" i="9"/>
  <c r="BB39" i="9"/>
  <c r="AQ39" i="9"/>
  <c r="AN38" i="9"/>
  <c r="AZ38" i="9"/>
  <c r="BD38" i="9"/>
  <c r="AO38" i="9"/>
  <c r="BA38" i="9"/>
  <c r="BB38" i="9"/>
  <c r="BC38" i="9"/>
  <c r="AG38" i="9"/>
  <c r="AJ38" i="9"/>
  <c r="AE38" i="9"/>
  <c r="AR38" i="9"/>
  <c r="AH37" i="9"/>
  <c r="BB37" i="9"/>
  <c r="AF37" i="9"/>
  <c r="AR37" i="9"/>
  <c r="AG37" i="9"/>
  <c r="AS37" i="9"/>
  <c r="AN37" i="9"/>
  <c r="AZ37" i="9"/>
  <c r="AO37" i="9"/>
  <c r="BA37" i="9"/>
  <c r="AE37" i="9"/>
  <c r="BC37" i="9"/>
  <c r="AO36" i="9"/>
  <c r="BA36" i="9"/>
  <c r="AP36" i="9"/>
  <c r="AZ36" i="9"/>
  <c r="AK36" i="9"/>
  <c r="BC36" i="9"/>
  <c r="BE36" i="9"/>
  <c r="AF36" i="9"/>
  <c r="BD36" i="9"/>
  <c r="AG36" i="9"/>
  <c r="AS36" i="9"/>
  <c r="AH35" i="9"/>
  <c r="AK35" i="9"/>
  <c r="AL35" i="9"/>
  <c r="BD35" i="9"/>
  <c r="AM35" i="9"/>
  <c r="BE35" i="9"/>
  <c r="AT35" i="9"/>
  <c r="AI35" i="9"/>
  <c r="AU35" i="9"/>
  <c r="AY35" i="9" s="1"/>
  <c r="AP35" i="9"/>
  <c r="AE35" i="9"/>
  <c r="BC35" i="9"/>
  <c r="AN34" i="9"/>
  <c r="AZ34" i="9"/>
  <c r="BB34" i="9"/>
  <c r="AE34" i="9"/>
  <c r="AQ34" i="9"/>
  <c r="AM34" i="9"/>
  <c r="BA34" i="9"/>
  <c r="AL34" i="9"/>
  <c r="BD34" i="9"/>
  <c r="AS34" i="9"/>
  <c r="AU34" i="9"/>
  <c r="AY34" i="9" s="1"/>
  <c r="AH33" i="9"/>
  <c r="AT33" i="9"/>
  <c r="AI33" i="9"/>
  <c r="AU33" i="9"/>
  <c r="AY33" i="9" s="1"/>
  <c r="AM33" i="9"/>
  <c r="AP33" i="9"/>
  <c r="AK33" i="9"/>
  <c r="BC33" i="9"/>
  <c r="AR33" i="9"/>
  <c r="AG33" i="9"/>
  <c r="AL33" i="9"/>
  <c r="BE33" i="9"/>
  <c r="AK32" i="9"/>
  <c r="BB32" i="9"/>
  <c r="AF32" i="9"/>
  <c r="AR32" i="9"/>
  <c r="AG32" i="9"/>
  <c r="AS32" i="9"/>
  <c r="AH32" i="9"/>
  <c r="AT32" i="9"/>
  <c r="AO32" i="9"/>
  <c r="BA32" i="9"/>
  <c r="AP32" i="9"/>
  <c r="AH31" i="9"/>
  <c r="AI31" i="9"/>
  <c r="AK31" i="9"/>
  <c r="AF31" i="9"/>
  <c r="AR31" i="9"/>
  <c r="AG31" i="9"/>
  <c r="AS31" i="9"/>
  <c r="AN31" i="9"/>
  <c r="AO31" i="9"/>
  <c r="BA31" i="9"/>
  <c r="BB31" i="9"/>
  <c r="AH30" i="9"/>
  <c r="AJ30" i="9"/>
  <c r="AF30" i="9"/>
  <c r="AR30" i="9"/>
  <c r="AG30" i="9"/>
  <c r="AS30" i="9"/>
  <c r="AN30" i="9"/>
  <c r="AZ30" i="9"/>
  <c r="AU30" i="9"/>
  <c r="AY30" i="9" s="1"/>
  <c r="AP30" i="9"/>
  <c r="AK30" i="9"/>
  <c r="BC30" i="9"/>
  <c r="AO29" i="9"/>
  <c r="BB29" i="9"/>
  <c r="AQ29" i="9"/>
  <c r="AE29" i="9"/>
  <c r="AL29" i="9"/>
  <c r="BD29" i="9"/>
  <c r="AM29" i="9"/>
  <c r="BE29" i="9"/>
  <c r="AT29" i="9"/>
  <c r="AI29" i="9"/>
  <c r="BA29" i="9"/>
  <c r="AH28" i="9"/>
  <c r="AI28" i="9"/>
  <c r="AP28" i="9"/>
  <c r="AJ28" i="9"/>
  <c r="AK28" i="9"/>
  <c r="AL28" i="9"/>
  <c r="BD28" i="9"/>
  <c r="AM28" i="9"/>
  <c r="BE28" i="9"/>
  <c r="AZ28" i="9"/>
  <c r="AU28" i="9"/>
  <c r="AY28" i="9" s="1"/>
  <c r="AQ28" i="9"/>
  <c r="AN27" i="9"/>
  <c r="AZ27" i="9"/>
  <c r="AO27" i="9"/>
  <c r="BA27" i="9"/>
  <c r="AP27" i="9"/>
  <c r="AG27" i="9"/>
  <c r="AS27" i="9"/>
  <c r="AK27" i="9"/>
  <c r="BC27" i="9"/>
  <c r="AL27" i="9"/>
  <c r="BD27" i="9"/>
  <c r="AH26" i="9"/>
  <c r="AZ26" i="9"/>
  <c r="BA26" i="9"/>
  <c r="BB26" i="9"/>
  <c r="AP26" i="9"/>
  <c r="BC26" i="9"/>
  <c r="AL26" i="9"/>
  <c r="BD26" i="9"/>
  <c r="AM26" i="9"/>
  <c r="BE26" i="9"/>
  <c r="AO26" i="9"/>
  <c r="AQ26" i="9"/>
  <c r="AT25" i="9"/>
  <c r="AI25" i="9"/>
  <c r="AJ25" i="9"/>
  <c r="AK25" i="9"/>
  <c r="AF25" i="9"/>
  <c r="AR25" i="9"/>
  <c r="AG25" i="9"/>
  <c r="AS25" i="9"/>
  <c r="AN25" i="9"/>
  <c r="AU25" i="9"/>
  <c r="AY25" i="9" s="1"/>
  <c r="BB25" i="9"/>
  <c r="AH24" i="9"/>
  <c r="AT24" i="9"/>
  <c r="AJ24" i="9"/>
  <c r="AI24" i="9"/>
  <c r="AU24" i="9"/>
  <c r="AY24" i="9" s="1"/>
  <c r="AP24" i="9"/>
  <c r="AM24" i="9"/>
  <c r="AE24" i="9"/>
  <c r="AQ24" i="9"/>
  <c r="AF24" i="9"/>
  <c r="AR24" i="9"/>
  <c r="AG24" i="9"/>
  <c r="AN23" i="9"/>
  <c r="AZ23" i="9"/>
  <c r="BA23" i="9"/>
  <c r="BB23" i="9"/>
  <c r="AE23" i="9"/>
  <c r="AQ23" i="9"/>
  <c r="AF23" i="9"/>
  <c r="AR23" i="9"/>
  <c r="AG23" i="9"/>
  <c r="AS23" i="9"/>
  <c r="AO23" i="9"/>
  <c r="AH22" i="9"/>
  <c r="AT22" i="9"/>
  <c r="AI22" i="9"/>
  <c r="AJ22" i="9"/>
  <c r="AE22" i="9"/>
  <c r="AQ22" i="9"/>
  <c r="AF22" i="9"/>
  <c r="AR22" i="9"/>
  <c r="AG22" i="9"/>
  <c r="AS22" i="9"/>
  <c r="AU22" i="9"/>
  <c r="AY22" i="9" s="1"/>
  <c r="AP22" i="9"/>
  <c r="AN21" i="9"/>
  <c r="AZ21" i="9"/>
  <c r="BA21" i="9"/>
  <c r="BB21" i="9"/>
  <c r="AE21" i="9"/>
  <c r="AQ21" i="9"/>
  <c r="AF21" i="9"/>
  <c r="AR21" i="9"/>
  <c r="AG21" i="9"/>
  <c r="AS21" i="9"/>
  <c r="AO21" i="9"/>
  <c r="AH20" i="9"/>
  <c r="AT20" i="9"/>
  <c r="AI20" i="9"/>
  <c r="BB20" i="9"/>
  <c r="AE20" i="9"/>
  <c r="AQ20" i="9"/>
  <c r="AF20" i="9"/>
  <c r="AR20" i="9"/>
  <c r="AG20" i="9"/>
  <c r="AS20" i="9"/>
  <c r="AO20" i="9"/>
  <c r="AP20" i="9"/>
  <c r="AT19" i="9"/>
  <c r="AI19" i="9"/>
  <c r="BA19" i="9"/>
  <c r="BB19" i="9"/>
  <c r="AK19" i="9"/>
  <c r="BC19" i="9"/>
  <c r="AL19" i="9"/>
  <c r="BD19" i="9"/>
  <c r="AM19" i="9"/>
  <c r="BE19" i="9"/>
  <c r="AO19" i="9"/>
  <c r="AH18" i="9"/>
  <c r="AT18" i="9"/>
  <c r="AI18" i="9"/>
  <c r="BB18" i="9"/>
  <c r="AE18" i="9"/>
  <c r="AQ18" i="9"/>
  <c r="AF18" i="9"/>
  <c r="AR18" i="9"/>
  <c r="AG18" i="9"/>
  <c r="AS18" i="9"/>
  <c r="AO18" i="9"/>
  <c r="AP18" i="9"/>
  <c r="AN17" i="9"/>
  <c r="AZ17" i="9"/>
  <c r="AI17" i="9"/>
  <c r="AU17" i="9"/>
  <c r="AY17" i="9" s="1"/>
  <c r="AP17" i="9"/>
  <c r="AE17" i="9"/>
  <c r="AQ17" i="9"/>
  <c r="AF17" i="9"/>
  <c r="AR17" i="9"/>
  <c r="AG17" i="9"/>
  <c r="AS17" i="9"/>
  <c r="AH16" i="9"/>
  <c r="AZ16" i="9"/>
  <c r="AI16" i="9"/>
  <c r="AJ16" i="9"/>
  <c r="BB16" i="9"/>
  <c r="AK16" i="9"/>
  <c r="BC16" i="9"/>
  <c r="AL16" i="9"/>
  <c r="BD16" i="9"/>
  <c r="AM16" i="9"/>
  <c r="BE16" i="9"/>
  <c r="AU16" i="9"/>
  <c r="AN15" i="9"/>
  <c r="AZ15" i="9"/>
  <c r="BA15" i="9"/>
  <c r="AU15" i="9"/>
  <c r="AY15" i="9" s="1"/>
  <c r="AP15" i="9"/>
  <c r="AK15" i="9"/>
  <c r="BC15" i="9"/>
  <c r="AL15" i="9"/>
  <c r="BD15" i="9"/>
  <c r="AM15" i="9"/>
  <c r="BE15" i="9"/>
  <c r="AH14" i="9"/>
  <c r="AT14" i="9"/>
  <c r="AO14" i="9"/>
  <c r="AI14" i="9"/>
  <c r="AJ14" i="9"/>
  <c r="BB14" i="9"/>
  <c r="AK14" i="9"/>
  <c r="BC14" i="9"/>
  <c r="AL14" i="9"/>
  <c r="BD14" i="9"/>
  <c r="AM14" i="9"/>
  <c r="BE14" i="9"/>
  <c r="AN13" i="9"/>
  <c r="AZ13" i="9"/>
  <c r="AI13" i="9"/>
  <c r="AJ13" i="9"/>
  <c r="BB13" i="9"/>
  <c r="AK13" i="9"/>
  <c r="BC13" i="9"/>
  <c r="AL13" i="9"/>
  <c r="BD13" i="9"/>
  <c r="AM13" i="9"/>
  <c r="BE13" i="9"/>
  <c r="AH12" i="9"/>
  <c r="AT12" i="9"/>
  <c r="AO12" i="9"/>
  <c r="AU12" i="9"/>
  <c r="AY12" i="9" s="1"/>
  <c r="AJ12" i="9"/>
  <c r="BB12" i="9"/>
  <c r="AK12" i="9"/>
  <c r="BC12" i="9"/>
  <c r="AL12" i="9"/>
  <c r="BD12" i="9"/>
  <c r="AM12" i="9"/>
  <c r="BE12" i="9"/>
  <c r="AN11" i="9"/>
  <c r="AZ11" i="9"/>
  <c r="AG11" i="9"/>
  <c r="AI11" i="9"/>
  <c r="BA11" i="9"/>
  <c r="AP11" i="9"/>
  <c r="AS11" i="9"/>
  <c r="AK11" i="9"/>
  <c r="BC11" i="9"/>
  <c r="AL11" i="9"/>
  <c r="BD11" i="9"/>
  <c r="AH10" i="9"/>
  <c r="AZ10" i="9"/>
  <c r="AO10" i="9"/>
  <c r="AJ10" i="9"/>
  <c r="BB10" i="9"/>
  <c r="AK10" i="9"/>
  <c r="BC10" i="9"/>
  <c r="AL10" i="9"/>
  <c r="BD10" i="9"/>
  <c r="AM10" i="9"/>
  <c r="BE10" i="9"/>
  <c r="BA10" i="9"/>
  <c r="AN8" i="9"/>
  <c r="AZ8" i="9"/>
  <c r="BA8" i="9"/>
  <c r="AJ8" i="9"/>
  <c r="BB8" i="9"/>
  <c r="AK8" i="9"/>
  <c r="BC8" i="9"/>
  <c r="AL8" i="9"/>
  <c r="BD8" i="9"/>
  <c r="AM8" i="9"/>
  <c r="BE8" i="9"/>
  <c r="AH7" i="9"/>
  <c r="AT7" i="9"/>
  <c r="AI7" i="9"/>
  <c r="AU7" i="9"/>
  <c r="AJ7" i="9"/>
  <c r="BB7" i="9"/>
  <c r="AK7" i="9"/>
  <c r="BC7" i="9"/>
  <c r="AL7" i="9"/>
  <c r="BD7" i="9"/>
  <c r="AM7" i="9"/>
  <c r="BE7" i="9"/>
  <c r="AJ6" i="9"/>
  <c r="BB6" i="9"/>
  <c r="AK6" i="9"/>
  <c r="BC6" i="9"/>
  <c r="AL6" i="9"/>
  <c r="BD6" i="9"/>
  <c r="AM6" i="9"/>
  <c r="BE6" i="9"/>
  <c r="AN6" i="9"/>
  <c r="AZ6" i="9"/>
  <c r="AU6" i="9"/>
  <c r="AY6" i="9" s="1"/>
  <c r="AE31" i="9"/>
  <c r="AL31" i="9"/>
  <c r="BD31" i="9"/>
  <c r="AM31" i="9"/>
  <c r="BE31" i="9"/>
  <c r="AT31" i="9"/>
  <c r="AU31" i="9"/>
  <c r="AY31" i="9" s="1"/>
  <c r="AP31" i="9"/>
  <c r="AQ31" i="9"/>
  <c r="AO30" i="9"/>
  <c r="AE30" i="9"/>
  <c r="AL30" i="9"/>
  <c r="BD30" i="9"/>
  <c r="AM30" i="9"/>
  <c r="BE30" i="9"/>
  <c r="AT30" i="9"/>
  <c r="AI30" i="9"/>
  <c r="BA30" i="9"/>
  <c r="BB30" i="9"/>
  <c r="AQ30" i="9"/>
  <c r="AH29" i="9"/>
  <c r="AP29" i="9"/>
  <c r="AK29" i="9"/>
  <c r="BC29" i="9"/>
  <c r="AF29" i="9"/>
  <c r="AR29" i="9"/>
  <c r="AG29" i="9"/>
  <c r="AS29" i="9"/>
  <c r="AN29" i="9"/>
  <c r="AZ29" i="9"/>
  <c r="AU29" i="9"/>
  <c r="AY29" i="9" s="1"/>
  <c r="AJ29" i="9"/>
  <c r="AT28" i="9"/>
  <c r="BA28" i="9"/>
  <c r="BC28" i="9"/>
  <c r="AE28" i="9"/>
  <c r="AF28" i="9"/>
  <c r="AR28" i="9"/>
  <c r="AG28" i="9"/>
  <c r="AS28" i="9"/>
  <c r="AN28" i="9"/>
  <c r="AO28" i="9"/>
  <c r="BB28" i="9"/>
  <c r="AH27" i="9"/>
  <c r="AT27" i="9"/>
  <c r="AI27" i="9"/>
  <c r="AU27" i="9"/>
  <c r="AY27" i="9" s="1"/>
  <c r="AJ27" i="9"/>
  <c r="BB27" i="9"/>
  <c r="BE27" i="9"/>
  <c r="AE27" i="9"/>
  <c r="AQ27" i="9"/>
  <c r="AF27" i="9"/>
  <c r="AR27" i="9"/>
  <c r="AM27" i="9"/>
  <c r="AN26" i="9"/>
  <c r="AI26" i="9"/>
  <c r="AJ26" i="9"/>
  <c r="AK26" i="9"/>
  <c r="AE26" i="9"/>
  <c r="AF26" i="9"/>
  <c r="AR26" i="9"/>
  <c r="AG26" i="9"/>
  <c r="AS26" i="9"/>
  <c r="AT26" i="9"/>
  <c r="AU26" i="9"/>
  <c r="AY26" i="9" s="1"/>
  <c r="AH25" i="9"/>
  <c r="AZ25" i="9"/>
  <c r="BA25" i="9"/>
  <c r="AE25" i="9"/>
  <c r="AQ25" i="9"/>
  <c r="AL25" i="9"/>
  <c r="BD25" i="9"/>
  <c r="AM25" i="9"/>
  <c r="BE25" i="9"/>
  <c r="AO25" i="9"/>
  <c r="AP25" i="9"/>
  <c r="BC25" i="9"/>
  <c r="AN24" i="9"/>
  <c r="AZ24" i="9"/>
  <c r="AS24" i="9"/>
  <c r="AO24" i="9"/>
  <c r="BA24" i="9"/>
  <c r="BB24" i="9"/>
  <c r="BE24" i="9"/>
  <c r="AK24" i="9"/>
  <c r="BC24" i="9"/>
  <c r="AL24" i="9"/>
  <c r="BD24" i="9"/>
  <c r="AH23" i="9"/>
  <c r="AT23" i="9"/>
  <c r="AI23" i="9"/>
  <c r="AP23" i="9"/>
  <c r="AJ23" i="9"/>
  <c r="AK23" i="9"/>
  <c r="BC23" i="9"/>
  <c r="AL23" i="9"/>
  <c r="BD23" i="9"/>
  <c r="AM23" i="9"/>
  <c r="BE23" i="9"/>
  <c r="AU23" i="9"/>
  <c r="AY23" i="9" s="1"/>
  <c r="AN22" i="9"/>
  <c r="AZ22" i="9"/>
  <c r="AO22" i="9"/>
  <c r="BB22" i="9"/>
  <c r="AK22" i="9"/>
  <c r="BC22" i="9"/>
  <c r="AL22" i="9"/>
  <c r="BD22" i="9"/>
  <c r="AM22" i="9"/>
  <c r="BE22" i="9"/>
  <c r="BA22" i="9"/>
  <c r="AH21" i="9"/>
  <c r="AT21" i="9"/>
  <c r="AI21" i="9"/>
  <c r="AP21" i="9"/>
  <c r="AJ21" i="9"/>
  <c r="AK21" i="9"/>
  <c r="BC21" i="9"/>
  <c r="AL21" i="9"/>
  <c r="BD21" i="9"/>
  <c r="AM21" i="9"/>
  <c r="BE21" i="9"/>
  <c r="AU21" i="9"/>
  <c r="AY21" i="9" s="1"/>
  <c r="AN20" i="9"/>
  <c r="AZ20" i="9"/>
  <c r="BA20" i="9"/>
  <c r="AJ20" i="9"/>
  <c r="AK20" i="9"/>
  <c r="BC20" i="9"/>
  <c r="AL20" i="9"/>
  <c r="BD20" i="9"/>
  <c r="AM20" i="9"/>
  <c r="BE20" i="9"/>
  <c r="AU20" i="9"/>
  <c r="AY20" i="9" s="1"/>
  <c r="AH19" i="9"/>
  <c r="AZ19" i="9"/>
  <c r="AP19" i="9"/>
  <c r="AJ19" i="9"/>
  <c r="AE19" i="9"/>
  <c r="AQ19" i="9"/>
  <c r="AF19" i="9"/>
  <c r="AR19" i="9"/>
  <c r="AG19" i="9"/>
  <c r="AS19" i="9"/>
  <c r="AN19" i="9"/>
  <c r="AU19" i="9"/>
  <c r="AY19" i="9" s="1"/>
  <c r="AN18" i="9"/>
  <c r="AZ18" i="9"/>
  <c r="AU18" i="9"/>
  <c r="AY18" i="9" s="1"/>
  <c r="AJ18" i="9"/>
  <c r="AK18" i="9"/>
  <c r="BC18" i="9"/>
  <c r="AL18" i="9"/>
  <c r="BD18" i="9"/>
  <c r="AM18" i="9"/>
  <c r="BE18" i="9"/>
  <c r="BA18" i="9"/>
  <c r="AH17" i="9"/>
  <c r="AT17" i="9"/>
  <c r="BB17" i="9"/>
  <c r="AO17" i="9"/>
  <c r="BA17" i="9"/>
  <c r="AJ17" i="9"/>
  <c r="AK17" i="9"/>
  <c r="BC17" i="9"/>
  <c r="AL17" i="9"/>
  <c r="BD17" i="9"/>
  <c r="AM17" i="9"/>
  <c r="BE17" i="9"/>
  <c r="AT16" i="9"/>
  <c r="BA16" i="9"/>
  <c r="AO16" i="9"/>
  <c r="AP16" i="9"/>
  <c r="AE16" i="9"/>
  <c r="AQ16" i="9"/>
  <c r="AF16" i="9"/>
  <c r="AR16" i="9"/>
  <c r="AG16" i="9"/>
  <c r="AS16" i="9"/>
  <c r="AN16" i="9"/>
  <c r="AH15" i="9"/>
  <c r="AT15" i="9"/>
  <c r="AI15" i="9"/>
  <c r="BB15" i="9"/>
  <c r="AJ15" i="9"/>
  <c r="AE15" i="9"/>
  <c r="AQ15" i="9"/>
  <c r="AF15" i="9"/>
  <c r="AR15" i="9"/>
  <c r="AG15" i="9"/>
  <c r="AS15" i="9"/>
  <c r="AO15" i="9"/>
  <c r="AN14" i="9"/>
  <c r="AZ14" i="9"/>
  <c r="BA14" i="9"/>
  <c r="AU14" i="9"/>
  <c r="AY14" i="9" s="1"/>
  <c r="AP14" i="9"/>
  <c r="AE14" i="9"/>
  <c r="AQ14" i="9"/>
  <c r="AF14" i="9"/>
  <c r="AR14" i="9"/>
  <c r="AG14" i="9"/>
  <c r="AS14" i="9"/>
  <c r="AH13" i="9"/>
  <c r="AT13" i="9"/>
  <c r="BA13" i="9"/>
  <c r="AO13" i="9"/>
  <c r="AP13" i="9"/>
  <c r="AE13" i="9"/>
  <c r="AQ13" i="9"/>
  <c r="AF13" i="9"/>
  <c r="AR13" i="9"/>
  <c r="AG13" i="9"/>
  <c r="AS13" i="9"/>
  <c r="AU13" i="9"/>
  <c r="AY13" i="9" s="1"/>
  <c r="AN12" i="9"/>
  <c r="AZ12" i="9"/>
  <c r="AI12" i="9"/>
  <c r="BA12" i="9"/>
  <c r="AP12" i="9"/>
  <c r="AE12" i="9"/>
  <c r="AQ12" i="9"/>
  <c r="AF12" i="9"/>
  <c r="AR12" i="9"/>
  <c r="AG12" i="9"/>
  <c r="AS12" i="9"/>
  <c r="AH11" i="9"/>
  <c r="AT11" i="9"/>
  <c r="AU11" i="9"/>
  <c r="AY11" i="9" s="1"/>
  <c r="BE11" i="9"/>
  <c r="AO11" i="9"/>
  <c r="AJ11" i="9"/>
  <c r="BB11" i="9"/>
  <c r="AE11" i="9"/>
  <c r="AQ11" i="9"/>
  <c r="AF11" i="9"/>
  <c r="AR11" i="9"/>
  <c r="AM11" i="9"/>
  <c r="AT10" i="9"/>
  <c r="AI10" i="9"/>
  <c r="AU10" i="9"/>
  <c r="AY10" i="9" s="1"/>
  <c r="AP10" i="9"/>
  <c r="AE10" i="9"/>
  <c r="AQ10" i="9"/>
  <c r="AF10" i="9"/>
  <c r="AR10" i="9"/>
  <c r="AG10" i="9"/>
  <c r="AS10" i="9"/>
  <c r="AN10" i="9"/>
  <c r="AH8" i="9"/>
  <c r="AT8" i="9"/>
  <c r="AU8" i="9"/>
  <c r="AY8" i="9" s="1"/>
  <c r="AI8" i="9"/>
  <c r="AP8" i="9"/>
  <c r="AE8" i="9"/>
  <c r="AQ8" i="9"/>
  <c r="AF8" i="9"/>
  <c r="AR8" i="9"/>
  <c r="AG8" i="9"/>
  <c r="AS8" i="9"/>
  <c r="AO8" i="9"/>
  <c r="AN7" i="9"/>
  <c r="AZ7" i="9"/>
  <c r="AO7" i="9"/>
  <c r="BA7" i="9"/>
  <c r="AP7" i="9"/>
  <c r="AE7" i="9"/>
  <c r="AQ7" i="9"/>
  <c r="AF7" i="9"/>
  <c r="AR7" i="9"/>
  <c r="AG7" i="9"/>
  <c r="AS7" i="9"/>
  <c r="AO6" i="9"/>
  <c r="AP6" i="9"/>
  <c r="AE6" i="9"/>
  <c r="AQ6" i="9"/>
  <c r="AF6" i="9"/>
  <c r="AR6" i="9"/>
  <c r="AG6" i="9"/>
  <c r="AS6" i="9"/>
  <c r="AH6" i="9"/>
  <c r="AT6" i="9"/>
  <c r="AI6" i="9"/>
  <c r="BA6" i="9"/>
  <c r="AY45" i="9" l="1"/>
  <c r="AX45" i="9" s="1"/>
  <c r="AY16" i="9"/>
  <c r="AX16" i="9" s="1"/>
  <c r="AX53" i="9"/>
  <c r="AW6" i="9"/>
  <c r="AX8" i="9"/>
  <c r="AW8" i="9"/>
  <c r="AX10" i="9"/>
  <c r="AW10" i="9"/>
  <c r="AX11" i="9"/>
  <c r="AW11" i="9"/>
  <c r="AX13" i="9"/>
  <c r="AW13" i="9"/>
  <c r="AX14" i="9"/>
  <c r="AW15" i="9"/>
  <c r="AW16" i="9"/>
  <c r="AW17" i="9"/>
  <c r="AX18" i="9"/>
  <c r="AX19" i="9"/>
  <c r="AX20" i="9"/>
  <c r="AX21" i="9"/>
  <c r="AW21" i="9"/>
  <c r="AX23" i="9"/>
  <c r="AW23" i="9"/>
  <c r="AX26" i="9"/>
  <c r="AW26" i="9"/>
  <c r="AX27" i="9"/>
  <c r="AW27" i="9"/>
  <c r="AW28" i="9"/>
  <c r="AX29" i="9"/>
  <c r="AW30" i="9"/>
  <c r="AX31" i="9"/>
  <c r="AW31" i="9"/>
  <c r="AX7" i="9"/>
  <c r="AW7" i="9"/>
  <c r="AW12" i="9"/>
  <c r="AW14" i="9"/>
  <c r="AX15" i="9"/>
  <c r="AX17" i="9"/>
  <c r="AW18" i="9"/>
  <c r="AW19" i="9"/>
  <c r="AW20" i="9"/>
  <c r="AX22" i="9"/>
  <c r="AW22" i="9"/>
  <c r="AX24" i="9"/>
  <c r="AW24" i="9"/>
  <c r="AX25" i="9"/>
  <c r="AW25" i="9"/>
  <c r="AX28" i="9"/>
  <c r="AW29" i="9"/>
  <c r="AX30" i="9"/>
  <c r="AW32" i="9"/>
  <c r="AX33" i="9"/>
  <c r="AW33" i="9"/>
  <c r="AX34" i="9"/>
  <c r="AX35" i="9"/>
  <c r="AW35" i="9"/>
  <c r="AX39" i="9"/>
  <c r="AW39" i="9"/>
  <c r="AX40" i="9"/>
  <c r="AW40" i="9"/>
  <c r="AX42" i="9"/>
  <c r="AX44" i="9"/>
  <c r="AW44" i="9"/>
  <c r="AW45" i="9"/>
  <c r="AX46" i="9"/>
  <c r="AW47" i="9"/>
  <c r="AX49" i="9"/>
  <c r="AW49" i="9"/>
  <c r="AX50" i="9"/>
  <c r="AW50" i="9"/>
  <c r="AX51" i="9"/>
  <c r="AW51" i="9"/>
  <c r="AW53" i="9"/>
  <c r="AX32" i="9"/>
  <c r="AW34" i="9"/>
  <c r="AW36" i="9"/>
  <c r="AX36" i="9"/>
  <c r="AX37" i="9"/>
  <c r="AW37" i="9"/>
  <c r="AX38" i="9"/>
  <c r="AW38" i="9"/>
  <c r="AX41" i="9"/>
  <c r="AW41" i="9"/>
  <c r="AW42" i="9"/>
  <c r="AX43" i="9"/>
  <c r="AW43" i="9"/>
  <c r="AW46" i="9"/>
  <c r="AX47" i="9"/>
  <c r="AX48" i="9"/>
  <c r="AW48" i="9"/>
  <c r="AX52" i="9"/>
  <c r="AW52" i="9"/>
  <c r="AX12" i="9"/>
  <c r="AX6" i="9"/>
  <c r="F4" i="2" l="1"/>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B44" i="2"/>
  <c r="B4" i="2"/>
  <c r="A4" i="2" s="1"/>
  <c r="Q12" i="2"/>
  <c r="O12" i="2"/>
  <c r="P12" i="2"/>
  <c r="Q13" i="2"/>
  <c r="O13" i="2"/>
  <c r="P13" i="2"/>
  <c r="Q14" i="2"/>
  <c r="O14" i="2"/>
  <c r="P14" i="2"/>
  <c r="Q15" i="2"/>
  <c r="O15" i="2"/>
  <c r="P15" i="2"/>
  <c r="Q16" i="2"/>
  <c r="O16" i="2"/>
  <c r="P16" i="2"/>
  <c r="Q17" i="2"/>
  <c r="O17" i="2"/>
  <c r="P17" i="2"/>
  <c r="Q18" i="2"/>
  <c r="O18" i="2"/>
  <c r="P18" i="2"/>
  <c r="R18" i="2"/>
  <c r="Q19" i="2"/>
  <c r="O19" i="2"/>
  <c r="P19" i="2"/>
  <c r="Q20" i="2"/>
  <c r="O20" i="2"/>
  <c r="P20" i="2"/>
  <c r="Q21" i="2"/>
  <c r="O21" i="2"/>
  <c r="P21" i="2"/>
  <c r="R21" i="2"/>
  <c r="Q22" i="2"/>
  <c r="O22" i="2"/>
  <c r="P22" i="2"/>
  <c r="Q23" i="2"/>
  <c r="O23" i="2"/>
  <c r="P23" i="2"/>
  <c r="Q24" i="2"/>
  <c r="O24" i="2"/>
  <c r="P24" i="2"/>
  <c r="Q25" i="2"/>
  <c r="O25" i="2"/>
  <c r="P25" i="2"/>
  <c r="Q26" i="2"/>
  <c r="O26" i="2"/>
  <c r="P26" i="2"/>
  <c r="Q27" i="2"/>
  <c r="O27" i="2"/>
  <c r="P27" i="2"/>
  <c r="Q28" i="2"/>
  <c r="O28" i="2"/>
  <c r="P28" i="2"/>
  <c r="Q29" i="2"/>
  <c r="O29" i="2"/>
  <c r="P29" i="2"/>
  <c r="Q30" i="2"/>
  <c r="O30" i="2"/>
  <c r="P30" i="2"/>
  <c r="Q31" i="2"/>
  <c r="O31" i="2"/>
  <c r="P31" i="2"/>
  <c r="Q32" i="2"/>
  <c r="O32" i="2"/>
  <c r="P32" i="2"/>
  <c r="Q33" i="2"/>
  <c r="O33" i="2"/>
  <c r="P33" i="2"/>
  <c r="Q34" i="2"/>
  <c r="O34" i="2"/>
  <c r="P34" i="2"/>
  <c r="Q35" i="2"/>
  <c r="O35" i="2"/>
  <c r="P35" i="2"/>
  <c r="Q36" i="2"/>
  <c r="O36" i="2"/>
  <c r="P36" i="2"/>
  <c r="Q37" i="2"/>
  <c r="O37" i="2"/>
  <c r="P37" i="2"/>
  <c r="Q38" i="2"/>
  <c r="O38" i="2"/>
  <c r="P38" i="2"/>
  <c r="Q39" i="2"/>
  <c r="O39" i="2"/>
  <c r="P39" i="2"/>
  <c r="R39" i="2"/>
  <c r="Q40" i="2"/>
  <c r="O40" i="2"/>
  <c r="P40" i="2"/>
  <c r="Q41" i="2"/>
  <c r="O41" i="2"/>
  <c r="P41" i="2"/>
  <c r="Q42" i="2"/>
  <c r="O42" i="2"/>
  <c r="P42" i="2"/>
  <c r="Q43" i="2"/>
  <c r="O43" i="2"/>
  <c r="P43" i="2"/>
  <c r="Q44" i="2"/>
  <c r="O44" i="2"/>
  <c r="P44" i="2"/>
  <c r="Q45" i="2"/>
  <c r="O45" i="2"/>
  <c r="P45" i="2"/>
  <c r="Q46" i="2"/>
  <c r="O46" i="2"/>
  <c r="P46" i="2"/>
  <c r="Q47" i="2"/>
  <c r="O47" i="2"/>
  <c r="P47" i="2"/>
  <c r="Q48" i="2"/>
  <c r="O48" i="2"/>
  <c r="P48" i="2"/>
  <c r="Q49" i="2"/>
  <c r="O49" i="2"/>
  <c r="P49" i="2"/>
  <c r="Q50" i="2"/>
  <c r="O50" i="2"/>
  <c r="P50" i="2"/>
  <c r="Q51" i="2"/>
  <c r="O51" i="2"/>
  <c r="P51" i="2"/>
  <c r="O52" i="2"/>
  <c r="P52" i="2"/>
  <c r="Q4" i="2"/>
  <c r="O4" i="2"/>
  <c r="P4" i="2"/>
  <c r="Q5" i="2"/>
  <c r="O5" i="2"/>
  <c r="P5" i="2"/>
  <c r="O6" i="2"/>
  <c r="P6" i="2"/>
  <c r="Q7" i="2"/>
  <c r="O7" i="2"/>
  <c r="P7" i="2"/>
  <c r="Q8" i="2"/>
  <c r="O8" i="2"/>
  <c r="P8" i="2"/>
  <c r="Q9" i="2"/>
  <c r="O9" i="2"/>
  <c r="P9" i="2"/>
  <c r="O10" i="2"/>
  <c r="P10" i="2"/>
  <c r="P3" i="2"/>
  <c r="O3" i="2"/>
  <c r="Q3" i="2"/>
  <c r="Q11" i="2"/>
  <c r="P11" i="2"/>
  <c r="O11" i="2"/>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Q7" i="1" l="1"/>
  <c r="Q6" i="2" s="1"/>
  <c r="Q52" i="2"/>
  <c r="Q10" i="2"/>
  <c r="R45" i="2"/>
  <c r="R36" i="2"/>
  <c r="R27" i="2"/>
  <c r="R42" i="2"/>
  <c r="R33" i="2"/>
  <c r="R24" i="2"/>
  <c r="R48" i="2"/>
  <c r="R30" i="2"/>
  <c r="R52" i="2"/>
  <c r="R51" i="2"/>
  <c r="R47" i="2"/>
  <c r="R44" i="2"/>
  <c r="R41" i="2"/>
  <c r="R38" i="2"/>
  <c r="R35" i="2"/>
  <c r="R32" i="2"/>
  <c r="R29" i="2"/>
  <c r="R26" i="2"/>
  <c r="R23" i="2"/>
  <c r="R19" i="2"/>
  <c r="R50" i="2"/>
  <c r="R46" i="2"/>
  <c r="R43" i="2"/>
  <c r="R40" i="2"/>
  <c r="R37" i="2"/>
  <c r="R34" i="2"/>
  <c r="R31" i="2"/>
  <c r="R28" i="2"/>
  <c r="R25" i="2"/>
  <c r="R22" i="2"/>
  <c r="R5" i="2"/>
  <c r="R20" i="2"/>
  <c r="R17" i="2"/>
  <c r="R49" i="2"/>
  <c r="R16" i="2"/>
  <c r="R15" i="2"/>
  <c r="R11" i="2"/>
  <c r="R8" i="2"/>
  <c r="R13" i="2"/>
  <c r="R10" i="2"/>
  <c r="R7" i="2"/>
  <c r="R4" i="2"/>
  <c r="R14" i="2"/>
  <c r="R12" i="2"/>
  <c r="R9" i="2"/>
  <c r="R6" i="2"/>
  <c r="R3" i="2"/>
  <c r="V4" i="7"/>
  <c r="F4" i="9" l="1"/>
  <c r="E3" i="2"/>
  <c r="G3" i="2"/>
  <c r="H3" i="2"/>
  <c r="J3" i="2"/>
  <c r="L3" i="2"/>
  <c r="M3" i="2"/>
  <c r="D4" i="2"/>
  <c r="E4" i="2"/>
  <c r="G4" i="2"/>
  <c r="H4" i="2"/>
  <c r="I4" i="2"/>
  <c r="J4" i="2"/>
  <c r="K4" i="2"/>
  <c r="L4" i="2"/>
  <c r="M4" i="2"/>
  <c r="B5" i="2"/>
  <c r="A5" i="2" s="1"/>
  <c r="D5" i="2"/>
  <c r="E5" i="2"/>
  <c r="G5" i="2"/>
  <c r="H5" i="2"/>
  <c r="I5" i="2"/>
  <c r="J5" i="2"/>
  <c r="K5" i="2"/>
  <c r="L5" i="2"/>
  <c r="M5" i="2"/>
  <c r="B6" i="2"/>
  <c r="D6" i="2"/>
  <c r="E6" i="2"/>
  <c r="G6" i="2"/>
  <c r="H6" i="2"/>
  <c r="I6" i="2"/>
  <c r="J6" i="2"/>
  <c r="K6" i="2"/>
  <c r="L6" i="2"/>
  <c r="M6" i="2"/>
  <c r="B7" i="2"/>
  <c r="D7" i="2"/>
  <c r="E7" i="2"/>
  <c r="G7" i="2"/>
  <c r="H7" i="2"/>
  <c r="I7" i="2"/>
  <c r="J7" i="2"/>
  <c r="K7" i="2"/>
  <c r="L7" i="2"/>
  <c r="B8" i="2"/>
  <c r="D8" i="2"/>
  <c r="E8" i="2"/>
  <c r="G8" i="2"/>
  <c r="H8" i="2"/>
  <c r="I8" i="2"/>
  <c r="J8" i="2"/>
  <c r="K8" i="2"/>
  <c r="L8" i="2"/>
  <c r="M8" i="2"/>
  <c r="B9" i="2"/>
  <c r="D9" i="2"/>
  <c r="E9" i="2"/>
  <c r="G9" i="2"/>
  <c r="H9" i="2"/>
  <c r="I9" i="2"/>
  <c r="J9" i="2"/>
  <c r="K9" i="2"/>
  <c r="L9" i="2"/>
  <c r="M9" i="2"/>
  <c r="B10" i="2"/>
  <c r="D10" i="2"/>
  <c r="E10" i="2"/>
  <c r="G10" i="2"/>
  <c r="H10" i="2"/>
  <c r="I10" i="2"/>
  <c r="J10" i="2"/>
  <c r="K10" i="2"/>
  <c r="L10" i="2"/>
  <c r="B11" i="2"/>
  <c r="D11" i="2"/>
  <c r="E11" i="2"/>
  <c r="G11" i="2"/>
  <c r="H11" i="2"/>
  <c r="I11" i="2"/>
  <c r="J11" i="2"/>
  <c r="K11" i="2"/>
  <c r="L11" i="2"/>
  <c r="M11" i="2"/>
  <c r="B12" i="2"/>
  <c r="D12" i="2"/>
  <c r="E12" i="2"/>
  <c r="G12" i="2"/>
  <c r="H12" i="2"/>
  <c r="I12" i="2"/>
  <c r="J12" i="2"/>
  <c r="K12" i="2"/>
  <c r="L12" i="2"/>
  <c r="M12" i="2"/>
  <c r="B13" i="2"/>
  <c r="D13" i="2"/>
  <c r="E13" i="2"/>
  <c r="G13" i="2"/>
  <c r="H13" i="2"/>
  <c r="I13" i="2"/>
  <c r="J13" i="2"/>
  <c r="K13" i="2"/>
  <c r="L13" i="2"/>
  <c r="M13" i="2"/>
  <c r="B14" i="2"/>
  <c r="D14" i="2"/>
  <c r="E14" i="2"/>
  <c r="G14" i="2"/>
  <c r="H14" i="2"/>
  <c r="I14" i="2"/>
  <c r="J14" i="2"/>
  <c r="K14" i="2"/>
  <c r="L14" i="2"/>
  <c r="M14" i="2"/>
  <c r="B15" i="2"/>
  <c r="D15" i="2"/>
  <c r="E15" i="2"/>
  <c r="G15" i="2"/>
  <c r="H15" i="2"/>
  <c r="I15" i="2"/>
  <c r="J15" i="2"/>
  <c r="K15" i="2"/>
  <c r="L15" i="2"/>
  <c r="M15" i="2"/>
  <c r="B16" i="2"/>
  <c r="D16" i="2"/>
  <c r="E16" i="2"/>
  <c r="G16" i="2"/>
  <c r="H16" i="2"/>
  <c r="I16" i="2"/>
  <c r="J16" i="2"/>
  <c r="K16" i="2"/>
  <c r="L16" i="2"/>
  <c r="M16" i="2"/>
  <c r="B17" i="2"/>
  <c r="D17" i="2"/>
  <c r="E17" i="2"/>
  <c r="G17" i="2"/>
  <c r="H17" i="2"/>
  <c r="I17" i="2"/>
  <c r="J17" i="2"/>
  <c r="K17" i="2"/>
  <c r="L17" i="2"/>
  <c r="M17" i="2"/>
  <c r="B18" i="2"/>
  <c r="D18" i="2"/>
  <c r="E18" i="2"/>
  <c r="G18" i="2"/>
  <c r="H18" i="2"/>
  <c r="I18" i="2"/>
  <c r="J18" i="2"/>
  <c r="K18" i="2"/>
  <c r="L18" i="2"/>
  <c r="M18" i="2"/>
  <c r="B19" i="2"/>
  <c r="D19" i="2"/>
  <c r="E19" i="2"/>
  <c r="G19" i="2"/>
  <c r="H19" i="2"/>
  <c r="I19" i="2"/>
  <c r="J19" i="2"/>
  <c r="K19" i="2"/>
  <c r="L19" i="2"/>
  <c r="M19" i="2"/>
  <c r="B20" i="2"/>
  <c r="D20" i="2"/>
  <c r="E20" i="2"/>
  <c r="G20" i="2"/>
  <c r="H20" i="2"/>
  <c r="I20" i="2"/>
  <c r="J20" i="2"/>
  <c r="K20" i="2"/>
  <c r="L20" i="2"/>
  <c r="M20" i="2"/>
  <c r="B21" i="2"/>
  <c r="D21" i="2"/>
  <c r="E21" i="2"/>
  <c r="G21" i="2"/>
  <c r="H21" i="2"/>
  <c r="I21" i="2"/>
  <c r="J21" i="2"/>
  <c r="K21" i="2"/>
  <c r="L21" i="2"/>
  <c r="M21" i="2"/>
  <c r="B22" i="2"/>
  <c r="D22" i="2"/>
  <c r="E22" i="2"/>
  <c r="G22" i="2"/>
  <c r="H22" i="2"/>
  <c r="I22" i="2"/>
  <c r="J22" i="2"/>
  <c r="K22" i="2"/>
  <c r="L22" i="2"/>
  <c r="M22" i="2"/>
  <c r="B23" i="2"/>
  <c r="D23" i="2"/>
  <c r="E23" i="2"/>
  <c r="G23" i="2"/>
  <c r="H23" i="2"/>
  <c r="I23" i="2"/>
  <c r="J23" i="2"/>
  <c r="K23" i="2"/>
  <c r="L23" i="2"/>
  <c r="M23" i="2"/>
  <c r="B24" i="2"/>
  <c r="D24" i="2"/>
  <c r="E24" i="2"/>
  <c r="G24" i="2"/>
  <c r="H24" i="2"/>
  <c r="I24" i="2"/>
  <c r="J24" i="2"/>
  <c r="K24" i="2"/>
  <c r="L24" i="2"/>
  <c r="M24" i="2"/>
  <c r="B25" i="2"/>
  <c r="D25" i="2"/>
  <c r="E25" i="2"/>
  <c r="G25" i="2"/>
  <c r="H25" i="2"/>
  <c r="I25" i="2"/>
  <c r="J25" i="2"/>
  <c r="K25" i="2"/>
  <c r="L25" i="2"/>
  <c r="M25" i="2"/>
  <c r="B26" i="2"/>
  <c r="D26" i="2"/>
  <c r="E26" i="2"/>
  <c r="G26" i="2"/>
  <c r="H26" i="2"/>
  <c r="I26" i="2"/>
  <c r="J26" i="2"/>
  <c r="K26" i="2"/>
  <c r="L26" i="2"/>
  <c r="M26" i="2"/>
  <c r="B27" i="2"/>
  <c r="D27" i="2"/>
  <c r="E27" i="2"/>
  <c r="G27" i="2"/>
  <c r="H27" i="2"/>
  <c r="I27" i="2"/>
  <c r="J27" i="2"/>
  <c r="K27" i="2"/>
  <c r="L27" i="2"/>
  <c r="M27" i="2"/>
  <c r="B28" i="2"/>
  <c r="D28" i="2"/>
  <c r="E28" i="2"/>
  <c r="G28" i="2"/>
  <c r="H28" i="2"/>
  <c r="I28" i="2"/>
  <c r="J28" i="2"/>
  <c r="K28" i="2"/>
  <c r="L28" i="2"/>
  <c r="M28" i="2"/>
  <c r="B29" i="2"/>
  <c r="D29" i="2"/>
  <c r="E29" i="2"/>
  <c r="G29" i="2"/>
  <c r="H29" i="2"/>
  <c r="I29" i="2"/>
  <c r="J29" i="2"/>
  <c r="K29" i="2"/>
  <c r="L29" i="2"/>
  <c r="M29" i="2"/>
  <c r="B30" i="2"/>
  <c r="D30" i="2"/>
  <c r="E30" i="2"/>
  <c r="G30" i="2"/>
  <c r="H30" i="2"/>
  <c r="I30" i="2"/>
  <c r="J30" i="2"/>
  <c r="K30" i="2"/>
  <c r="L30" i="2"/>
  <c r="M30" i="2"/>
  <c r="B31" i="2"/>
  <c r="D31" i="2"/>
  <c r="E31" i="2"/>
  <c r="G31" i="2"/>
  <c r="H31" i="2"/>
  <c r="I31" i="2"/>
  <c r="J31" i="2"/>
  <c r="K31" i="2"/>
  <c r="L31" i="2"/>
  <c r="M31" i="2"/>
  <c r="B32" i="2"/>
  <c r="D32" i="2"/>
  <c r="E32" i="2"/>
  <c r="G32" i="2"/>
  <c r="H32" i="2"/>
  <c r="I32" i="2"/>
  <c r="J32" i="2"/>
  <c r="K32" i="2"/>
  <c r="L32" i="2"/>
  <c r="M32" i="2"/>
  <c r="B33" i="2"/>
  <c r="D33" i="2"/>
  <c r="E33" i="2"/>
  <c r="G33" i="2"/>
  <c r="H33" i="2"/>
  <c r="I33" i="2"/>
  <c r="J33" i="2"/>
  <c r="K33" i="2"/>
  <c r="L33" i="2"/>
  <c r="M33" i="2"/>
  <c r="B34" i="2"/>
  <c r="D34" i="2"/>
  <c r="E34" i="2"/>
  <c r="G34" i="2"/>
  <c r="H34" i="2"/>
  <c r="I34" i="2"/>
  <c r="J34" i="2"/>
  <c r="K34" i="2"/>
  <c r="L34" i="2"/>
  <c r="M34" i="2"/>
  <c r="B35" i="2"/>
  <c r="D35" i="2"/>
  <c r="E35" i="2"/>
  <c r="G35" i="2"/>
  <c r="H35" i="2"/>
  <c r="I35" i="2"/>
  <c r="J35" i="2"/>
  <c r="K35" i="2"/>
  <c r="L35" i="2"/>
  <c r="M35" i="2"/>
  <c r="B36" i="2"/>
  <c r="D36" i="2"/>
  <c r="E36" i="2"/>
  <c r="G36" i="2"/>
  <c r="H36" i="2"/>
  <c r="I36" i="2"/>
  <c r="J36" i="2"/>
  <c r="K36" i="2"/>
  <c r="L36" i="2"/>
  <c r="M36" i="2"/>
  <c r="B37" i="2"/>
  <c r="D37" i="2"/>
  <c r="E37" i="2"/>
  <c r="G37" i="2"/>
  <c r="H37" i="2"/>
  <c r="I37" i="2"/>
  <c r="J37" i="2"/>
  <c r="K37" i="2"/>
  <c r="L37" i="2"/>
  <c r="M37" i="2"/>
  <c r="B38" i="2"/>
  <c r="D38" i="2"/>
  <c r="E38" i="2"/>
  <c r="G38" i="2"/>
  <c r="H38" i="2"/>
  <c r="I38" i="2"/>
  <c r="J38" i="2"/>
  <c r="K38" i="2"/>
  <c r="L38" i="2"/>
  <c r="M38" i="2"/>
  <c r="B39" i="2"/>
  <c r="D39" i="2"/>
  <c r="E39" i="2"/>
  <c r="G39" i="2"/>
  <c r="H39" i="2"/>
  <c r="I39" i="2"/>
  <c r="J39" i="2"/>
  <c r="K39" i="2"/>
  <c r="L39" i="2"/>
  <c r="M39" i="2"/>
  <c r="B40" i="2"/>
  <c r="D40" i="2"/>
  <c r="E40" i="2"/>
  <c r="G40" i="2"/>
  <c r="H40" i="2"/>
  <c r="I40" i="2"/>
  <c r="J40" i="2"/>
  <c r="K40" i="2"/>
  <c r="L40" i="2"/>
  <c r="M40" i="2"/>
  <c r="B41" i="2"/>
  <c r="D41" i="2"/>
  <c r="E41" i="2"/>
  <c r="G41" i="2"/>
  <c r="H41" i="2"/>
  <c r="I41" i="2"/>
  <c r="J41" i="2"/>
  <c r="K41" i="2"/>
  <c r="L41" i="2"/>
  <c r="M41" i="2"/>
  <c r="B42" i="2"/>
  <c r="D42" i="2"/>
  <c r="E42" i="2"/>
  <c r="G42" i="2"/>
  <c r="H42" i="2"/>
  <c r="I42" i="2"/>
  <c r="J42" i="2"/>
  <c r="K42" i="2"/>
  <c r="L42" i="2"/>
  <c r="M42" i="2"/>
  <c r="B43" i="2"/>
  <c r="D43" i="2"/>
  <c r="E43" i="2"/>
  <c r="G43" i="2"/>
  <c r="H43" i="2"/>
  <c r="I43" i="2"/>
  <c r="J43" i="2"/>
  <c r="K43" i="2"/>
  <c r="L43" i="2"/>
  <c r="M43" i="2"/>
  <c r="D44" i="2"/>
  <c r="E44" i="2"/>
  <c r="G44" i="2"/>
  <c r="H44" i="2"/>
  <c r="I44" i="2"/>
  <c r="J44" i="2"/>
  <c r="K44" i="2"/>
  <c r="L44" i="2"/>
  <c r="M44" i="2"/>
  <c r="B45" i="2"/>
  <c r="D45" i="2"/>
  <c r="E45" i="2"/>
  <c r="G45" i="2"/>
  <c r="H45" i="2"/>
  <c r="I45" i="2"/>
  <c r="J45" i="2"/>
  <c r="K45" i="2"/>
  <c r="L45" i="2"/>
  <c r="M45" i="2"/>
  <c r="B46" i="2"/>
  <c r="D46" i="2"/>
  <c r="E46" i="2"/>
  <c r="G46" i="2"/>
  <c r="H46" i="2"/>
  <c r="I46" i="2"/>
  <c r="J46" i="2"/>
  <c r="K46" i="2"/>
  <c r="L46" i="2"/>
  <c r="M46" i="2"/>
  <c r="B47" i="2"/>
  <c r="D47" i="2"/>
  <c r="E47" i="2"/>
  <c r="G47" i="2"/>
  <c r="H47" i="2"/>
  <c r="I47" i="2"/>
  <c r="J47" i="2"/>
  <c r="K47" i="2"/>
  <c r="L47" i="2"/>
  <c r="M47" i="2"/>
  <c r="B48" i="2"/>
  <c r="D48" i="2"/>
  <c r="E48" i="2"/>
  <c r="G48" i="2"/>
  <c r="H48" i="2"/>
  <c r="I48" i="2"/>
  <c r="J48" i="2"/>
  <c r="K48" i="2"/>
  <c r="L48" i="2"/>
  <c r="M48" i="2"/>
  <c r="B49" i="2"/>
  <c r="D49" i="2"/>
  <c r="E49" i="2"/>
  <c r="G49" i="2"/>
  <c r="H49" i="2"/>
  <c r="I49" i="2"/>
  <c r="J49" i="2"/>
  <c r="K49" i="2"/>
  <c r="L49" i="2"/>
  <c r="M49" i="2"/>
  <c r="B50" i="2"/>
  <c r="D50" i="2"/>
  <c r="E50" i="2"/>
  <c r="G50" i="2"/>
  <c r="H50" i="2"/>
  <c r="I50" i="2"/>
  <c r="J50" i="2"/>
  <c r="K50" i="2"/>
  <c r="L50" i="2"/>
  <c r="M50" i="2"/>
  <c r="B51" i="2"/>
  <c r="D51" i="2"/>
  <c r="E51" i="2"/>
  <c r="G51" i="2"/>
  <c r="H51" i="2"/>
  <c r="I51" i="2"/>
  <c r="J51" i="2"/>
  <c r="K51" i="2"/>
  <c r="L51" i="2"/>
  <c r="M51" i="2"/>
  <c r="B52" i="2"/>
  <c r="D52" i="2"/>
  <c r="E52" i="2"/>
  <c r="G52" i="2"/>
  <c r="H52" i="2"/>
  <c r="I52" i="2"/>
  <c r="J52" i="2"/>
  <c r="K52" i="2"/>
  <c r="L52" i="2"/>
  <c r="M52" i="2"/>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S4" i="9"/>
  <c r="R4" i="9"/>
  <c r="Q4" i="9"/>
  <c r="P4" i="9"/>
  <c r="O4" i="9"/>
  <c r="N4" i="9"/>
  <c r="M4" i="9"/>
  <c r="L4" i="9"/>
  <c r="K4" i="9"/>
  <c r="J4" i="9"/>
  <c r="I4" i="9"/>
  <c r="H4" i="9"/>
  <c r="E4" i="9"/>
  <c r="D4" i="9"/>
  <c r="B4" i="9"/>
  <c r="AD4" i="9" l="1"/>
  <c r="AC4" i="9"/>
  <c r="AB4" i="9"/>
  <c r="AA4" i="9"/>
  <c r="Z4" i="9"/>
  <c r="Y4" i="9"/>
  <c r="X4" i="9"/>
  <c r="W4" i="9"/>
  <c r="V4" i="9"/>
  <c r="U4" i="9"/>
  <c r="BG4" i="9" l="1"/>
  <c r="BF4" i="9"/>
  <c r="BE4" i="9"/>
  <c r="AD5" i="9"/>
  <c r="AC5" i="9"/>
  <c r="AB5" i="9"/>
  <c r="AA5" i="9"/>
  <c r="Z5" i="9"/>
  <c r="Y5" i="9"/>
  <c r="X5" i="9"/>
  <c r="W5" i="9"/>
  <c r="V5" i="9"/>
  <c r="U5" i="9"/>
  <c r="AT4" i="9"/>
  <c r="AS4" i="9"/>
  <c r="AR4" i="9"/>
  <c r="BA4" i="9"/>
  <c r="BC4" i="9"/>
  <c r="AK4" i="9"/>
  <c r="BB4" i="9"/>
  <c r="AJ4" i="9"/>
  <c r="AI4" i="9"/>
  <c r="AM4" i="9"/>
  <c r="AU4" i="9"/>
  <c r="AY4" i="9" s="1"/>
  <c r="AG4" i="9"/>
  <c r="AH4" i="9"/>
  <c r="AF4" i="9"/>
  <c r="AZ4" i="9"/>
  <c r="BD4" i="9"/>
  <c r="AQ4" i="9"/>
  <c r="AE4" i="9"/>
  <c r="AP4" i="9"/>
  <c r="AO4" i="9"/>
  <c r="AN4" i="9"/>
  <c r="AL4" i="9"/>
  <c r="AX4" i="9" l="1"/>
  <c r="BF5" i="9"/>
  <c r="BG5" i="9"/>
  <c r="AW4" i="9"/>
  <c r="M7" i="2"/>
  <c r="M10" i="2"/>
  <c r="AQ5" i="9"/>
  <c r="AE5" i="9"/>
  <c r="BC5" i="9"/>
  <c r="AL5" i="9"/>
  <c r="BD5" i="9"/>
  <c r="AM5" i="9"/>
  <c r="BE5" i="9"/>
  <c r="AN5" i="9"/>
  <c r="AZ5" i="9"/>
  <c r="AO5" i="9"/>
  <c r="BA5" i="9"/>
  <c r="AJ5" i="9"/>
  <c r="BB5" i="9"/>
  <c r="AK5" i="9"/>
  <c r="AF5" i="9"/>
  <c r="AR5" i="9"/>
  <c r="AG5" i="9"/>
  <c r="AS5" i="9"/>
  <c r="AH5" i="9"/>
  <c r="AT5" i="9"/>
  <c r="AI5" i="9"/>
  <c r="AU5" i="9"/>
  <c r="AY5" i="9" s="1"/>
  <c r="AP5" i="9"/>
  <c r="AW5" i="9" l="1"/>
  <c r="AX5" i="9"/>
  <c r="L9" i="9" l="1"/>
  <c r="X14" i="7"/>
  <c r="W9" i="9" s="1"/>
  <c r="AA14" i="7"/>
  <c r="Z9" i="9" s="1"/>
  <c r="O9" i="9"/>
  <c r="M9" i="9"/>
  <c r="Y14" i="7"/>
  <c r="X9" i="9" s="1"/>
  <c r="AM9" i="9" s="1"/>
  <c r="AJ9" i="9" l="1"/>
  <c r="AZ9" i="9"/>
  <c r="AR9" i="9"/>
  <c r="AH9" i="9"/>
  <c r="BF9" i="9"/>
  <c r="BG9" i="9"/>
  <c r="AP9" i="9"/>
  <c r="BB9" i="9"/>
  <c r="AK9" i="9"/>
  <c r="BE9" i="9"/>
  <c r="AT9" i="9"/>
  <c r="AW9" i="9" s="1"/>
  <c r="BD9" i="9"/>
  <c r="AS9" i="9"/>
  <c r="AG9" i="9"/>
  <c r="BA9" i="9"/>
  <c r="AN9" i="9"/>
  <c r="AQ9" i="9"/>
  <c r="AU9" i="9"/>
  <c r="AO9" i="9"/>
  <c r="BC9" i="9"/>
  <c r="AI9" i="9"/>
  <c r="AF9" i="9"/>
  <c r="AE9" i="9"/>
  <c r="AL9" i="9"/>
  <c r="AX9" i="9" l="1"/>
  <c r="AY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Franta Miloslav</author>
  </authors>
  <commentList>
    <comment ref="I3" authorId="0" shapeId="0" xr:uid="{D4EEE444-D49C-4A11-A243-DE32A96BC2A7}">
      <text>
        <r>
          <rPr>
            <b/>
            <sz val="9"/>
            <color indexed="81"/>
            <rFont val="Tahoma"/>
            <charset val="1"/>
          </rPr>
          <t>Šablona počítá s DPH 15 nebo 21%</t>
        </r>
        <r>
          <rPr>
            <sz val="9"/>
            <color indexed="81"/>
            <rFont val="Tahoma"/>
            <charset val="1"/>
          </rPr>
          <t xml:space="preserve">
</t>
        </r>
      </text>
    </comment>
    <comment ref="M3" authorId="0" shapeId="0" xr:uid="{00000000-0006-0000-0100-000001000000}">
      <text>
        <r>
          <rPr>
            <sz val="9"/>
            <color indexed="81"/>
            <rFont val="Tahoma"/>
            <family val="2"/>
            <charset val="238"/>
          </rPr>
          <t xml:space="preserve">Nové OC vypočtené z nového MFC je menší nebo rovno než původní OC navýšené o 8 %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Franta Miloslav</author>
  </authors>
  <commentList>
    <comment ref="AV3" authorId="0" shapeId="0" xr:uid="{00000000-0006-0000-0700-000001000000}">
      <text>
        <r>
          <rPr>
            <b/>
            <sz val="9"/>
            <color indexed="81"/>
            <rFont val="Tahoma"/>
            <family val="2"/>
            <charset val="238"/>
          </rPr>
          <t>Franta Miloslav:</t>
        </r>
        <r>
          <rPr>
            <sz val="9"/>
            <color indexed="81"/>
            <rFont val="Tahoma"/>
            <family val="2"/>
            <charset val="238"/>
          </rPr>
          <t xml:space="preserve">
DPH se v listu ostatní nevyplňuje</t>
        </r>
      </text>
    </comment>
    <comment ref="AW3" authorId="0" shapeId="0" xr:uid="{00000000-0006-0000-0700-000002000000}">
      <text>
        <r>
          <rPr>
            <b/>
            <sz val="9"/>
            <color indexed="81"/>
            <rFont val="Tahoma"/>
            <family val="2"/>
            <charset val="238"/>
          </rPr>
          <t>Franta Miloslav:</t>
        </r>
        <r>
          <rPr>
            <sz val="9"/>
            <color indexed="81"/>
            <rFont val="Tahoma"/>
            <family val="2"/>
            <charset val="238"/>
          </rPr>
          <t xml:space="preserve">
I když ohlašovatel vyplní hodnoty OC, jsou ignorovány a v těchto sloupcích se dopočítávají</t>
        </r>
      </text>
    </comment>
    <comment ref="AX3" authorId="0" shapeId="0" xr:uid="{00000000-0006-0000-0700-000003000000}">
      <text>
        <r>
          <rPr>
            <b/>
            <sz val="9"/>
            <color indexed="81"/>
            <rFont val="Tahoma"/>
            <family val="2"/>
            <charset val="238"/>
          </rPr>
          <t>Franta Miloslav:</t>
        </r>
        <r>
          <rPr>
            <sz val="9"/>
            <color indexed="81"/>
            <rFont val="Tahoma"/>
            <family val="2"/>
            <charset val="238"/>
          </rPr>
          <t xml:space="preserve">
I když ohlašovatel vyplní hodnoty OC, jsou ignorovány a v těchto sloupcích se dopočítávají</t>
        </r>
      </text>
    </comment>
    <comment ref="AY3" authorId="0" shapeId="0" xr:uid="{00000000-0006-0000-0700-000004000000}">
      <text>
        <r>
          <rPr>
            <b/>
            <sz val="9"/>
            <color indexed="81"/>
            <rFont val="Tahoma"/>
            <family val="2"/>
            <charset val="238"/>
          </rPr>
          <t>Franta Miloslav:</t>
        </r>
        <r>
          <rPr>
            <sz val="9"/>
            <color indexed="81"/>
            <rFont val="Tahoma"/>
            <family val="2"/>
            <charset val="238"/>
          </rPr>
          <t xml:space="preserve">
musí počítat až v tabulce, protože je závislé na DPH. DPH se v listu ostatní nevyplněuje</t>
        </r>
      </text>
    </comment>
  </commentList>
</comments>
</file>

<file path=xl/sharedStrings.xml><?xml version="1.0" encoding="utf-8"?>
<sst xmlns="http://schemas.openxmlformats.org/spreadsheetml/2006/main" count="2941" uniqueCount="1244">
  <si>
    <t>Sp. zn.</t>
  </si>
  <si>
    <t>Položka v ZPSCAU</t>
  </si>
  <si>
    <t>DPH (%)</t>
  </si>
  <si>
    <t>Kód SÚKL</t>
  </si>
  <si>
    <t>07.01.01.13</t>
  </si>
  <si>
    <t>1) Změnový požadavek</t>
  </si>
  <si>
    <t>b) Do předmětu emailu uvede: změna ohlášení – vyhodnocení požadavku</t>
  </si>
  <si>
    <t>c) Každá žádost musí obsahovat</t>
  </si>
  <si>
    <t>− Průvodní dopis s odůvodněním požadavku</t>
  </si>
  <si>
    <t>Po vyhodnocení předloženého požadavku budete informování o dalším postupu.</t>
  </si>
  <si>
    <t xml:space="preserve">2) Šablona pro předkládání změnového požadavku </t>
  </si>
  <si>
    <r>
      <rPr>
        <b/>
        <sz val="11"/>
        <color theme="1"/>
        <rFont val="Calibri"/>
        <family val="2"/>
        <charset val="238"/>
        <scheme val="minor"/>
      </rPr>
      <t>Úhradová skupina</t>
    </r>
    <r>
      <rPr>
        <sz val="11"/>
        <color theme="1"/>
        <rFont val="Calibri"/>
        <family val="2"/>
        <charset val="238"/>
        <scheme val="minor"/>
      </rPr>
      <t xml:space="preserve"> – číselný kód úhradové skupiny</t>
    </r>
  </si>
  <si>
    <r>
      <rPr>
        <b/>
        <sz val="11"/>
        <color theme="1"/>
        <rFont val="Calibri"/>
        <family val="2"/>
        <charset val="238"/>
        <scheme val="minor"/>
      </rPr>
      <t>Sp. zn.</t>
    </r>
    <r>
      <rPr>
        <sz val="11"/>
        <color theme="1"/>
        <rFont val="Calibri"/>
        <family val="2"/>
        <charset val="238"/>
        <scheme val="minor"/>
      </rPr>
      <t xml:space="preserve"> – spisová značka, pod kterou bylo původní ohlášení vedeno</t>
    </r>
  </si>
  <si>
    <r>
      <t xml:space="preserve">Ohlašovatel </t>
    </r>
    <r>
      <rPr>
        <sz val="11"/>
        <color theme="1"/>
        <rFont val="Calibri"/>
        <family val="2"/>
        <charset val="238"/>
        <scheme val="minor"/>
      </rPr>
      <t>– plný název ohlašovatele dle obchodního rejstříku</t>
    </r>
  </si>
  <si>
    <r>
      <t xml:space="preserve">DPH (%) </t>
    </r>
    <r>
      <rPr>
        <sz val="11"/>
        <color theme="1"/>
        <rFont val="Calibri"/>
        <family val="2"/>
        <charset val="238"/>
        <scheme val="minor"/>
      </rPr>
      <t>– daň z přidané hodnoty</t>
    </r>
  </si>
  <si>
    <t>Číselný kód</t>
  </si>
  <si>
    <t>Kategorizační strom</t>
  </si>
  <si>
    <t>Popis</t>
  </si>
  <si>
    <t>01.01.01.01</t>
  </si>
  <si>
    <t xml:space="preserve"> min. 8 vrstev, min. 17 vláken na 1 cm2</t>
  </si>
  <si>
    <t>-</t>
  </si>
  <si>
    <t>01.01.01.02</t>
  </si>
  <si>
    <t>min. 8 vrstev, min. 17 vláken na 1 cm2</t>
  </si>
  <si>
    <t>01.01.02.01</t>
  </si>
  <si>
    <t>netkaná textilie - sterilní</t>
  </si>
  <si>
    <t>min. 4 vrstvy</t>
  </si>
  <si>
    <t>01.01.02.02</t>
  </si>
  <si>
    <t>netkaná textilie - nesterilní</t>
  </si>
  <si>
    <t>01.01.02.03</t>
  </si>
  <si>
    <t>kombinované savé kompresy - bez superabsorbentu</t>
  </si>
  <si>
    <t>01.01.02.04</t>
  </si>
  <si>
    <t>kombinované savé kompresy - se superabsorbentem</t>
  </si>
  <si>
    <t>01.01.02.05</t>
  </si>
  <si>
    <t>hypoalergenní fixace</t>
  </si>
  <si>
    <t>01.02.01.01</t>
  </si>
  <si>
    <t>obvazy kontaktní neadherentní</t>
  </si>
  <si>
    <t>k zabránění adherence sekundárních krytí ke spodině</t>
  </si>
  <si>
    <t>01.02.01.02</t>
  </si>
  <si>
    <t>obvazy kontaktní neadherentní - se savým jádrem</t>
  </si>
  <si>
    <t>01.02.01.03</t>
  </si>
  <si>
    <t>obvazy kontaktní neadherentní silikonové</t>
  </si>
  <si>
    <t>k zabránění adherence sekundárních krytí ke spodině, možnost výměny po více dnech ev. pomoc při formování jizev ran</t>
  </si>
  <si>
    <t>01.02.01.04</t>
  </si>
  <si>
    <t>antiseptické neadherentní krytí</t>
  </si>
  <si>
    <t>k zabránění adherence sekundárních krytí ke spodině, s efektem antimikrobiálním</t>
  </si>
  <si>
    <t>01.02.01.05</t>
  </si>
  <si>
    <t>krytí kontaktní neadherentní s lipidokolidní kontaktní vrstvou</t>
  </si>
  <si>
    <t>obsahuje lipidikolidní technologii</t>
  </si>
  <si>
    <t>01.02.02.01</t>
  </si>
  <si>
    <t>krytí s aktivním uhlím</t>
  </si>
  <si>
    <t>krytí se schopností adsorbce zápachu, čištění rány, ke snížení sekrece</t>
  </si>
  <si>
    <t>01.02.02.02</t>
  </si>
  <si>
    <t>krytí s aktivním uhlím - s aktivní látkou</t>
  </si>
  <si>
    <t>krytí se schopností adsorbce zápachu, čištění rány, ke snížení sekrece, k managementu infekce v ráně</t>
  </si>
  <si>
    <t>01.02.03.01</t>
  </si>
  <si>
    <t>hydrogelové krytí - plošné</t>
  </si>
  <si>
    <t>hydratace spodiny rány, prevence adherence, podpora autolytického procesu, pro defekty plošné, povrchové</t>
  </si>
  <si>
    <t>01.02.03.02</t>
  </si>
  <si>
    <t>hydrogelové krytí - amorfní</t>
  </si>
  <si>
    <t>hydratace spodiny rány, prevence adherence, podpora autolytického procesu, pro plošné povrchové i hluboké defekty</t>
  </si>
  <si>
    <t>01.02.03.03</t>
  </si>
  <si>
    <t>hydrogelové krytí - na textilním nosiči</t>
  </si>
  <si>
    <t>01.02.03.04</t>
  </si>
  <si>
    <t>hydrogely amorfní s aktivní látkou</t>
  </si>
  <si>
    <t xml:space="preserve">hydratace spodiny rány, prevence adherence, podpora autolytického procesu, pro plošné povrchové i hluboké defekty, ovlivňující spodinu dle aktivní látky, v případě antimikrobiální aktivity musí obsahovat prokazatelně antimikrobiální složku </t>
  </si>
  <si>
    <t>01.02.04.01</t>
  </si>
  <si>
    <t>alginátové krytí - plošné</t>
  </si>
  <si>
    <t>velmi dobrá absorbce, k čištění spodiny, udržení vlhkého prostředí v ráně</t>
  </si>
  <si>
    <t>01.02.04.02</t>
  </si>
  <si>
    <t>alginátové krytí - plošné s aktivní látkou</t>
  </si>
  <si>
    <t>velmi dobrá absorbce, k čištění spodiny, udržení vlhkého prostředí v ráně, ovlivnění infekce v ráně</t>
  </si>
  <si>
    <t>01.02.04.03</t>
  </si>
  <si>
    <t>provazce, tampony</t>
  </si>
  <si>
    <t>velmi dobrá absorbce, k čištění spodiny, udržení vlhkého prostředí v ráně, s výhodou do dutin a podminovaných ran</t>
  </si>
  <si>
    <t>01.02.04.04</t>
  </si>
  <si>
    <t>provazce, tampony - s aktivní látkou</t>
  </si>
  <si>
    <t>velmi dobrá absorbce, k čištění spodiny, udržení vlhkého prostředí v ráně, ovlivnění infekce v ráně, s výhodou do dutin a podminovaných ran</t>
  </si>
  <si>
    <t>01.02.04.05</t>
  </si>
  <si>
    <t>alginátová krytí amorfní - s aktivní látkou</t>
  </si>
  <si>
    <t>amorfní alginátová matrix s vazbou na aktivní látku, která je aktivní po kontaktu s exudátem</t>
  </si>
  <si>
    <t>01.02.05.01</t>
  </si>
  <si>
    <t>hydrokoloidy bez okraje</t>
  </si>
  <si>
    <t>k udržení vlhkosti v ráně, management exsudátu, čištění spodiny</t>
  </si>
  <si>
    <t>01.02.05.02</t>
  </si>
  <si>
    <t>hydrokoloidy s okrajem</t>
  </si>
  <si>
    <t>k udržení vlhkosti v ráně, management exsudátu, čištění spodiny se schopností se přichytit k okolí rány</t>
  </si>
  <si>
    <t>01.02.05.03</t>
  </si>
  <si>
    <t>pasty</t>
  </si>
  <si>
    <t>k udržení vlhkosti v ráně, management exsudátu, čištění spodiny - dutin</t>
  </si>
  <si>
    <t>01.02.05.04</t>
  </si>
  <si>
    <t>zásypy</t>
  </si>
  <si>
    <t>01.02.06.01</t>
  </si>
  <si>
    <t>hydrovlákna</t>
  </si>
  <si>
    <t>management exsudátu, čištění spodiny, podpora hojení, lze i do hlubokých ran</t>
  </si>
  <si>
    <t>01.02.06.02</t>
  </si>
  <si>
    <t>hydrovlákna - s aktivní látkou</t>
  </si>
  <si>
    <t>management exsudátu, čištění spodiny, podpora hojení, lze i do hlubokých ran, obsahuje prokazatelně antimikrobiální složku</t>
  </si>
  <si>
    <t>01.02.06.03</t>
  </si>
  <si>
    <t>hydrovlákna - provazce, tampony</t>
  </si>
  <si>
    <t>management exsudátu, čištění spodiny, podpora hojení, do hlubokých ran</t>
  </si>
  <si>
    <t>01.02.06.04</t>
  </si>
  <si>
    <t>hydrovlákna - provazce, tampony - s aktivní látkou</t>
  </si>
  <si>
    <t>management exsudátu, čištění spodiny, podpora hojení, do hlubokých ran, obsahuje prokazatelně antimikrobiální složku</t>
  </si>
  <si>
    <t>01.02.07.01</t>
  </si>
  <si>
    <t>hydropolymery, polyuretany a pěny - plošné</t>
  </si>
  <si>
    <t>management exsudátu, čištění, podpora hojení, ochrana rány, sekundární krytí</t>
  </si>
  <si>
    <t>01.02.07.02</t>
  </si>
  <si>
    <t>hydropolymery, polyuretany a pěny - plošné s okrajem</t>
  </si>
  <si>
    <t>management exsudátu, čištění, podpora hojení, ochrana rány, sekundární krytí, s lepícími schopnostmi ke kůži</t>
  </si>
  <si>
    <t>01.02.07.03</t>
  </si>
  <si>
    <t>hydropolymery, polyuretany a pěny - s měkkým silikonem</t>
  </si>
  <si>
    <t>management exsudátu, čištění, podpora hojení, ochrana rány, sekundární krytí, s ochrannou silikonovou kontaktní vrstvou</t>
  </si>
  <si>
    <t>01.02.07.04</t>
  </si>
  <si>
    <t>hydropolymery, polyuretany a pěny - s měkkým silikonem a okrajem</t>
  </si>
  <si>
    <t>management exsudátu, čištění, podpora hojení, ochrana rány, sekundární krytí, s lepícími schopnostmi ke kůži, s ochrannou silikonovou kontaktní vrstvou, s lepícími schopnostmi ke kůži</t>
  </si>
  <si>
    <t>01.02.07.05</t>
  </si>
  <si>
    <t>hydropolymery, polyuretany a pěny - do dutin</t>
  </si>
  <si>
    <t>management exsudátu, čištění, podpora hojení, ochrana rány - k výplni dutiny</t>
  </si>
  <si>
    <t>01.02.07.06</t>
  </si>
  <si>
    <t>hydropolymery, polyuretany a pěny - s aktivní látkou</t>
  </si>
  <si>
    <t>management exsudátu, čištění, podpora hojení, ochrana rány, obsahuje prokazatelně antimikrobiální látku</t>
  </si>
  <si>
    <t>01.02.07.07</t>
  </si>
  <si>
    <t>hydropolymery, polyuretany a pěny - s aktivní látkou a okrajem</t>
  </si>
  <si>
    <t>management exsudátu, čištění, podpora hojení, ochrana rány, obsahuje prokazatelně antimikrobiální látku, s ochrannou silikonovou kontaktní vrstvou</t>
  </si>
  <si>
    <t>01.02.07.08</t>
  </si>
  <si>
    <t>hydropolymery, polyuretany a pěny - s měkkým silikonem a aktivní látkou</t>
  </si>
  <si>
    <t>01.02.07.09</t>
  </si>
  <si>
    <t>hydropolymery, polyuretany a pěny - s měkkým silikonem a okrajem a s aktivní látkou</t>
  </si>
  <si>
    <t>management exsudátu, čištění, podpora hojení, ochrana rány, obsahuje prokazatelně antimikrobiální látku, s ochrannou silikonovou kontaktní vrstvou, s lepícími schopnostmi ke kůži</t>
  </si>
  <si>
    <t>01.02.07.10</t>
  </si>
  <si>
    <t>hydropolymery, polyuretany a pěny - s gelem</t>
  </si>
  <si>
    <t>management exsudátu, zvlhčení spodiny, čištění, podpora hojení, ochrana rány, sekundární krytí</t>
  </si>
  <si>
    <t>01.02.07.11</t>
  </si>
  <si>
    <t>hydropolymery, polyuretany a pěny - s gelem s okrajem</t>
  </si>
  <si>
    <t>management exudátu, čištění, podpora hojení, ochrana rány</t>
  </si>
  <si>
    <t>01.02.07.12</t>
  </si>
  <si>
    <t>hydropolymery, polyuretany a pěny - se silikonem a aktivní látkou k odvodu exsudátu</t>
  </si>
  <si>
    <t>odvádí exsudát, obsahuje prokazatelně antimikrobiální složku a silikonovou kontaktní vrstvu</t>
  </si>
  <si>
    <t>01.02.08.01</t>
  </si>
  <si>
    <t>filmové obvazy - plošné</t>
  </si>
  <si>
    <t>krytí k ochraně rány, ochraně okolí před macerací a sekundární krytí</t>
  </si>
  <si>
    <t>01.02.08.02</t>
  </si>
  <si>
    <t>filmové obvazy - plošné se silikonem</t>
  </si>
  <si>
    <t>krytí k ochraně rány, ochraně okolí před macerací</t>
  </si>
  <si>
    <t>01.02.08.03</t>
  </si>
  <si>
    <t>filmové obvazy - tampony</t>
  </si>
  <si>
    <t xml:space="preserve">krytí k ochraně rány a ochraně okolí před macerací </t>
  </si>
  <si>
    <t>01.02.08.04</t>
  </si>
  <si>
    <t>filmové obvazy - spreje</t>
  </si>
  <si>
    <t>01.02.09.01</t>
  </si>
  <si>
    <t>bioaktivní obvazy - plošné</t>
  </si>
  <si>
    <t>krytí vstupující aktivně do procesu hojení, pro dlouhodobě stagnující defekty</t>
  </si>
  <si>
    <t>01.02.09.02</t>
  </si>
  <si>
    <t>01.02.09.03</t>
  </si>
  <si>
    <t>bioaktivní obvazy - na síťovině</t>
  </si>
  <si>
    <t>01.02.10.01</t>
  </si>
  <si>
    <t>čistící obvazy - plošné</t>
  </si>
  <si>
    <t>vhodné k vyčištění spodiny rány, k odstranění povlaků</t>
  </si>
  <si>
    <t>01.02.10.02</t>
  </si>
  <si>
    <t>čistící obvazy - aktivní</t>
  </si>
  <si>
    <t>01.02.10.03</t>
  </si>
  <si>
    <t>čistící obvazy - k mechanickému čištění</t>
  </si>
  <si>
    <t>vhodné k vyčištění spodiny rány, k odstranění povlaků pomocí mechanického debridementu</t>
  </si>
  <si>
    <t>01.02.11.01</t>
  </si>
  <si>
    <t>čistící roztoky aktivní</t>
  </si>
  <si>
    <t>aseptické roztoky sloužící k obkladům a oplachům, podpora autolytických aktivit v defektu</t>
  </si>
  <si>
    <t>01.02.11.02</t>
  </si>
  <si>
    <t>čistící gely aktivní</t>
  </si>
  <si>
    <t>aseptické gely pro podporu autolytických aktivit v defektu</t>
  </si>
  <si>
    <t>01.02.12.01</t>
  </si>
  <si>
    <t>xenotransplantáty</t>
  </si>
  <si>
    <t>náhrada kožního krytu, podpora epitelizace</t>
  </si>
  <si>
    <t>01.02.12.02</t>
  </si>
  <si>
    <t>syntetické kožní náhrady</t>
  </si>
  <si>
    <t>01.02.13.01</t>
  </si>
  <si>
    <t>kolagenové krytí</t>
  </si>
  <si>
    <t>01.02.13.02</t>
  </si>
  <si>
    <t>krytí obsahující hyaluronan - plošné</t>
  </si>
  <si>
    <t>krytí podporující čištění, granulaci, aktivuje hojící procesy</t>
  </si>
  <si>
    <t>01.02.13.03</t>
  </si>
  <si>
    <t>krytí obsahující hyaluronan - roztok, gel</t>
  </si>
  <si>
    <t>01.02.13.04</t>
  </si>
  <si>
    <t>krytí obsahující hyaluronan - sprej</t>
  </si>
  <si>
    <t>01.02.13.05</t>
  </si>
  <si>
    <t>krytí obsahující med - plošné</t>
  </si>
  <si>
    <t>materiály k podpoře hojení, čistící a antibakteriální efekt</t>
  </si>
  <si>
    <t>01.02.13.06</t>
  </si>
  <si>
    <t>krytí obsahující med - gel, pasta</t>
  </si>
  <si>
    <t>01.02.13.07</t>
  </si>
  <si>
    <t>hydrobalanční krytí</t>
  </si>
  <si>
    <t>management exsudátu</t>
  </si>
  <si>
    <t>01.02.13.08</t>
  </si>
  <si>
    <t>nanokrystalické stříbro - plošné</t>
  </si>
  <si>
    <t>management infekce v defektu</t>
  </si>
  <si>
    <t>01.02.13.09</t>
  </si>
  <si>
    <t>nanokrystalické stříbro - sprej</t>
  </si>
  <si>
    <t>01.02.13.10</t>
  </si>
  <si>
    <t>biokeramické krytí</t>
  </si>
  <si>
    <t>management exsudátu u sekretujících ran</t>
  </si>
  <si>
    <t>01.02.13.11</t>
  </si>
  <si>
    <t>maltodextrin</t>
  </si>
  <si>
    <t>materiály k podpoře hojení a čistění rány</t>
  </si>
  <si>
    <t xml:space="preserve"> </t>
  </si>
  <si>
    <t>01.02.13.12</t>
  </si>
  <si>
    <t>kadexomer s jodem - plošný</t>
  </si>
  <si>
    <t>management exsudátu a infekce</t>
  </si>
  <si>
    <t>01.02.13.13</t>
  </si>
  <si>
    <t>kadexomer s jodem - zásyp</t>
  </si>
  <si>
    <t>01.02.13.14</t>
  </si>
  <si>
    <t>kadexomer s jodem - mast</t>
  </si>
  <si>
    <t>01.02.13.15</t>
  </si>
  <si>
    <t>samolepící silikonové krytí na jizvy</t>
  </si>
  <si>
    <t>01.02.13.16</t>
  </si>
  <si>
    <t>superabsorbční krytí</t>
  </si>
  <si>
    <t>krytí k managementu exsudátu, s vysokou absorpční kapacitou díky superabsorpčním částicím, které jsou součástí jádra a váží pevně a bezpečně exsudát</t>
  </si>
  <si>
    <t>01.03.01.01</t>
  </si>
  <si>
    <t>obinadla fixační - elastická</t>
  </si>
  <si>
    <t>01.03.01.02</t>
  </si>
  <si>
    <t>obinadla fixační - elastická, kohezivní</t>
  </si>
  <si>
    <t>01.03.01.03</t>
  </si>
  <si>
    <t>obinadla fixační - neelastická</t>
  </si>
  <si>
    <t>01.03.02.01</t>
  </si>
  <si>
    <t>obinadla hadicová - podpůrná</t>
  </si>
  <si>
    <t>01.03.02.02</t>
  </si>
  <si>
    <t>obinadla hadicová - podkladová</t>
  </si>
  <si>
    <t>01.03.02.03</t>
  </si>
  <si>
    <t>obinadla hadicová - fixační</t>
  </si>
  <si>
    <t>01.03.03.01</t>
  </si>
  <si>
    <t>samolepící krytí</t>
  </si>
  <si>
    <t>01.04.01.01</t>
  </si>
  <si>
    <t>vata buničitá</t>
  </si>
  <si>
    <t>01.04.01.02</t>
  </si>
  <si>
    <t>vata buničitá - dělená</t>
  </si>
  <si>
    <t>02.01.01.01</t>
  </si>
  <si>
    <t>vložky, kapsy, intravaginální tampony, vložné pleny, fixační kalhotky, plenkové kalhotky</t>
  </si>
  <si>
    <t>02.01.01.02</t>
  </si>
  <si>
    <t>podložky</t>
  </si>
  <si>
    <t xml:space="preserve"> se superabsorbentem i bez superabsorbentu                               </t>
  </si>
  <si>
    <t>02.02.01.01</t>
  </si>
  <si>
    <t>urinální kondomy</t>
  </si>
  <si>
    <t>samolepící nebo s lepícím proužkem, ochrana proti zalomení, kompatibilní se standardně používanými sběrnými urinálními sáčky</t>
  </si>
  <si>
    <t>02.02.02.01</t>
  </si>
  <si>
    <t>sběrné urinální sáčky - jednokomorové</t>
  </si>
  <si>
    <t>02.02.02.02</t>
  </si>
  <si>
    <t>sběrné urinální sáčky - vícekomorové</t>
  </si>
  <si>
    <t>komory pro rovnoměrnou distribuci moči, konektor kompatibilní se standardně používanými cévkami a urostomickými sáčky, potažené textilií, uzavíratelný výpustný ventil</t>
  </si>
  <si>
    <t>02.02.03.01</t>
  </si>
  <si>
    <t>přídržné pásky</t>
  </si>
  <si>
    <t>měkká textilie, upravitelná velikost, kompatibilní se sběrnými sáčky</t>
  </si>
  <si>
    <t>02.02.03.02</t>
  </si>
  <si>
    <t>držáky sáčků</t>
  </si>
  <si>
    <t>kompatibilní pro upevnění sběrných sáčků, omyvatelný materiál</t>
  </si>
  <si>
    <t>02.03.01.01</t>
  </si>
  <si>
    <t>katetr sterilní - nepotahovaný</t>
  </si>
  <si>
    <t>sterilní nepotahovaný močový katetr k jednorázovému cévkování močového měchýře</t>
  </si>
  <si>
    <t>02.03.01.02</t>
  </si>
  <si>
    <t>katetr sterilní - potahovaný, s nutností aktivace</t>
  </si>
  <si>
    <t xml:space="preserve">potažený hydrofilní vrstvou včetně oček katetru, aktivace vodou </t>
  </si>
  <si>
    <t>02.03.01.03</t>
  </si>
  <si>
    <t>katetr sterilní - potahovaný, ihned k použití</t>
  </si>
  <si>
    <t>sterilní kompaktní potahovaný močový katetr bez obsahu ftalátů, ihned k použití, s bezdotykovou technikou při zavádění; potažený hydrofilní vrstvou včetně oček katetru</t>
  </si>
  <si>
    <t>02.03.02.01</t>
  </si>
  <si>
    <t>sety sterilní s potahovaným katetrem - s nutností aktivace</t>
  </si>
  <si>
    <t>02.03.02.02</t>
  </si>
  <si>
    <t>sety sterilní s potahovaným katetrem - ihned k použití</t>
  </si>
  <si>
    <t>sterilní kompaktní uzavřený systém potahovaného močového katétru bez obsahu ftalátů a kalibrovaného sběrného sáčku s antirefluxní chlopní a možností výpustě, ihned k použití, s bezdotykovou technikou při zavádění; potažený hydrofilní vrstvou včetně oček katetru</t>
  </si>
  <si>
    <t>02.03.03.01</t>
  </si>
  <si>
    <t>proplachové systémy</t>
  </si>
  <si>
    <t>uzavřený sterilní systém pro gravitační proplach permanentních močových katetrů a močového měchýře s obsahem aktivní látky k prevenci a léčbě neprůchodnosti katetru</t>
  </si>
  <si>
    <t>02.03.04.01</t>
  </si>
  <si>
    <t>dilatany anální</t>
  </si>
  <si>
    <t>02.03.05.01</t>
  </si>
  <si>
    <t>urologické lubrikační gely</t>
  </si>
  <si>
    <t>03.01.01.01</t>
  </si>
  <si>
    <t>potažené sáčky s plochou podložkou - s výpustí s mechanickou svorkou</t>
  </si>
  <si>
    <t>adhezivní hmota na hydrokoloidní bázi sáčky s povrchovou úpravou, kryté textilií</t>
  </si>
  <si>
    <t>03.01.01.02</t>
  </si>
  <si>
    <t xml:space="preserve">potažené sáčky s plochou podložkou - s integrovanou bezpečnostní výpustí </t>
  </si>
  <si>
    <t>adhezivní hmota na hydrokoloidní bázi sáčky s povrchovou úpravou, kryté textilií, opatřené filtrem</t>
  </si>
  <si>
    <t>03.01.01.03</t>
  </si>
  <si>
    <t xml:space="preserve">potažené sáčky s konvexní podložkou - s integrovanou bezpečnostní výpustí </t>
  </si>
  <si>
    <t>03.01.01.04</t>
  </si>
  <si>
    <t>potažené sáčky jednodílné univerzální, s plochou podložkou, bez antirefluxního ventilu, se širokou výpustí s možností napojení na sběrný sáček se širokou hadicí</t>
  </si>
  <si>
    <t>03.01.01.05</t>
  </si>
  <si>
    <t>potažené sáčky jednodílné univerzální, s konvexní podložkou, bez antirefluxního ventilu, se širokou výpustí s možností napojení na sběrný sáček se širokou hadicí</t>
  </si>
  <si>
    <t>03.01.01.06</t>
  </si>
  <si>
    <t>potažené sáčky výpustné velkoobjemové - s velkoplošnou podložkou</t>
  </si>
  <si>
    <t>03.01.02.01</t>
  </si>
  <si>
    <t>potažené sáčky s plochou podložkou</t>
  </si>
  <si>
    <t>03.01.02.02</t>
  </si>
  <si>
    <t>potažené sáčky s konvexní podložkou</t>
  </si>
  <si>
    <t>03.01.02.03</t>
  </si>
  <si>
    <t>potažené sáčky uzavřené velkoobjemové - s velkoplošnou podložkou</t>
  </si>
  <si>
    <t>03.01.02.04</t>
  </si>
  <si>
    <t>krytky</t>
  </si>
  <si>
    <t>03.01.02.05</t>
  </si>
  <si>
    <t>zátky</t>
  </si>
  <si>
    <t>03.01.02.06</t>
  </si>
  <si>
    <t>krycí lepení se savou vrstvou a nepropustným povrchem</t>
  </si>
  <si>
    <t>savé hypoalergenní jádro, které lze přiložit na sliznici střeva; hypoalergenní lepicí okraj</t>
  </si>
  <si>
    <t>03.01.03.01</t>
  </si>
  <si>
    <t>potažené sáčky s plochou podložkou - s integrovaným antirefluxním ventilem</t>
  </si>
  <si>
    <t>03.01.03.02</t>
  </si>
  <si>
    <t>potažené sáčky s konvexní podložkou - s integrovaným antirefluxním ventilem</t>
  </si>
  <si>
    <t>03.02.01.01</t>
  </si>
  <si>
    <t>podložky ploché</t>
  </si>
  <si>
    <t xml:space="preserve">adhezivní hmota na hydrokoloidní bázi </t>
  </si>
  <si>
    <t>03.02.01.02</t>
  </si>
  <si>
    <t>podložky konvexní</t>
  </si>
  <si>
    <t>03.02.01.03</t>
  </si>
  <si>
    <t>podložky velkoplošné</t>
  </si>
  <si>
    <t>03.02.02.01</t>
  </si>
  <si>
    <t>sáčky s integrovanou bezpečnostní výpustí</t>
  </si>
  <si>
    <t>sáčky s povrchovou úpravou, kryté textilií, opatřené filtrem</t>
  </si>
  <si>
    <t>03.02.02.02</t>
  </si>
  <si>
    <t>sáčky velkoobjemové</t>
  </si>
  <si>
    <t>03.02.02.03</t>
  </si>
  <si>
    <t>sáčky univerzální, bez antirefluxního ventilu, se širokou výpustí s možností napojení na sběrný sáček se širokou hadicí</t>
  </si>
  <si>
    <t>03.02.03.01</t>
  </si>
  <si>
    <t>sáčky uzavřené</t>
  </si>
  <si>
    <t>03.02.04.01</t>
  </si>
  <si>
    <t>sáčky s integrovaným antirefluxním ventilem</t>
  </si>
  <si>
    <t>sáčky s povrchovou úpravou, kryté textilií</t>
  </si>
  <si>
    <t>03.03.01.01</t>
  </si>
  <si>
    <t>03.03.01.02</t>
  </si>
  <si>
    <t>podložky tvarovatelné</t>
  </si>
  <si>
    <t>03.03.01.03</t>
  </si>
  <si>
    <t>03.03.01.04</t>
  </si>
  <si>
    <t>03.03.02.01</t>
  </si>
  <si>
    <t>03.03.02.02</t>
  </si>
  <si>
    <t>03.03.02.03</t>
  </si>
  <si>
    <t>03.03.03.01</t>
  </si>
  <si>
    <t>03.03.04.01</t>
  </si>
  <si>
    <t>03.04.01.01</t>
  </si>
  <si>
    <t>systémy pro dočasnou kontinenci stomie</t>
  </si>
  <si>
    <t>sada podložek, sáčků a zařízení pro dočasnou kontinenci stomie</t>
  </si>
  <si>
    <t>03.05.01.01</t>
  </si>
  <si>
    <t>potažené sáčky výpustné s plochou nebo konvexní podložkou</t>
  </si>
  <si>
    <t>max. velikost adhezní plochy do 7 cm</t>
  </si>
  <si>
    <t>03.05.01.02</t>
  </si>
  <si>
    <t>potažené sáčky uzavřené s plochou nebo konvexní podložkou</t>
  </si>
  <si>
    <t>03.05.01.03</t>
  </si>
  <si>
    <t>potažené sáčky urostomické s integrovaným antirefluxním ventilem s plochou nebo konvexní podložkou</t>
  </si>
  <si>
    <t>03.05.02.01</t>
  </si>
  <si>
    <t>podložky ploché nebo konvexní</t>
  </si>
  <si>
    <t>03.05.02.02</t>
  </si>
  <si>
    <t>potažené sáčky uzavřené</t>
  </si>
  <si>
    <t>03.05.02.03</t>
  </si>
  <si>
    <t>potažené sáčky výpustné</t>
  </si>
  <si>
    <t>03.06.01.01</t>
  </si>
  <si>
    <t>sáčky drenážní - jednodílné</t>
  </si>
  <si>
    <t>adhezivní hmota na hydrokoloidní bázi sáčky s povrchovou úpravou</t>
  </si>
  <si>
    <t>03.07.01.01</t>
  </si>
  <si>
    <t>irigační soupravy - gravitační</t>
  </si>
  <si>
    <t>03.07.01.02</t>
  </si>
  <si>
    <t>irigační soupravy - sáčky</t>
  </si>
  <si>
    <t>03.08.01.01</t>
  </si>
  <si>
    <t>vkládací kroužky</t>
  </si>
  <si>
    <t>adhezivní hydrokoloidní nebo silikonová hmota</t>
  </si>
  <si>
    <t>03.08.01.02</t>
  </si>
  <si>
    <t>pásky vyrovnávací</t>
  </si>
  <si>
    <t>03.08.01.03</t>
  </si>
  <si>
    <t>adhesivní pasty a gely</t>
  </si>
  <si>
    <t>03.08.01.04</t>
  </si>
  <si>
    <t>destičky a roušky</t>
  </si>
  <si>
    <t>03.08.01.05</t>
  </si>
  <si>
    <t>těsnící manžety</t>
  </si>
  <si>
    <t>03.08.02.01</t>
  </si>
  <si>
    <t>stomické pásky - přídržné</t>
  </si>
  <si>
    <t>kompatibilní s jednodílným nebo dvoudílným stomickým systémem</t>
  </si>
  <si>
    <t>03.08.02.02</t>
  </si>
  <si>
    <t>stomické břišní pásy</t>
  </si>
  <si>
    <t>s otvorem nebo bez otvoru</t>
  </si>
  <si>
    <t>03.08.02.03</t>
  </si>
  <si>
    <t>nízkotlaké adaptéry pro dvoudílný systém</t>
  </si>
  <si>
    <t>03.08.03.01</t>
  </si>
  <si>
    <t>prostředky zahušťovací</t>
  </si>
  <si>
    <t>03.08.04.01</t>
  </si>
  <si>
    <t>odstraňovače stomické podložky</t>
  </si>
  <si>
    <t>03.08.04.02</t>
  </si>
  <si>
    <t>odstraňovače stomické podložky - silikonové</t>
  </si>
  <si>
    <t>rouška nebo sprej</t>
  </si>
  <si>
    <t>03.08.05.01</t>
  </si>
  <si>
    <t>pohlcovače pachu</t>
  </si>
  <si>
    <t>neutralizuje zápach ve stomickém sáčku (aplikuje se do sáčku před nasazením)</t>
  </si>
  <si>
    <t>03.09.01.01</t>
  </si>
  <si>
    <t>zásypové pudry, ochranné krémy, ochranné filmy, přídržné proužky</t>
  </si>
  <si>
    <t>03.09.01.02</t>
  </si>
  <si>
    <t>protektivní kroužky</t>
  </si>
  <si>
    <t xml:space="preserve">ochranná hydrokoloidní nebo silikonová vrstva se lepí na kůži a nepropustná, omyvatelná a nelepivá vrstva je navrch </t>
  </si>
  <si>
    <t>03.09.02.01</t>
  </si>
  <si>
    <t>čistící roztoky, čisticí pěny, tělové čisticí ubrousky</t>
  </si>
  <si>
    <t xml:space="preserve">sběrné sáčky se širokou hadicí </t>
  </si>
  <si>
    <t>pevné sběrné sáčky, které pojmou alespoň 1500 - 2000 ml stolice; široká a dlouhá hadice, kterou projde kašovitá stolice; možnost zavěšení na lůžko</t>
  </si>
  <si>
    <t>04.01.01.01</t>
  </si>
  <si>
    <t>krční ortézy</t>
  </si>
  <si>
    <t>vícedílné pevné nebo stavitelné tvarové krční ortézy s výraznou prostorově tvarovanou plošnou podporou v oblasti dolní čelisti a týlu hlavy (např. límce typ Philadelphia), nepatří sem vícedílné ortézy s anatomickým tvarem bez celoplošné podpory (např. stavitelné límce z obvodových výztuh)</t>
  </si>
  <si>
    <t>04.01.02.01</t>
  </si>
  <si>
    <t>fixační límce - zpevněné</t>
  </si>
  <si>
    <t>o vícedílné ortézy s anatomickým tvarem bez celoplošné podpory (např. stavitelné límce z obvodových výztuh)o ortézy s anatomickým tvarem a vnitřní nebo vnější výztuhou z pevných materiálů o výrazně anatomicky tvarované plastové límce bez výztuhy, které díky použitému materiálu vykazují vysokou míru fixace</t>
  </si>
  <si>
    <t>04.01.02.02</t>
  </si>
  <si>
    <t>fixační límce - měkké</t>
  </si>
  <si>
    <t>měkké límce s anatomickým tvarem bez výztuh</t>
  </si>
  <si>
    <t>04.02.01.01</t>
  </si>
  <si>
    <t>rigidní fixace klíční kosti</t>
  </si>
  <si>
    <t>pro rigidní fixaci klíční kosti,nepatří sem upomínací nebo podpůrné elastické bandáže</t>
  </si>
  <si>
    <t>04.02.02.01</t>
  </si>
  <si>
    <t>žeberní a hrudní pásy pro fixaci</t>
  </si>
  <si>
    <t>elastické pásy a bandáže pro fixaci v oblasti hrudníku</t>
  </si>
  <si>
    <t>04.02.03.01</t>
  </si>
  <si>
    <t>kombinované korzety pro stabilizaci a fixaci páteře</t>
  </si>
  <si>
    <t>kombinace pružného nebo pevného textilu s pevnými materiály (kov, plast), které výrazně stabilizují a fixují páteř v Th-L rozsahu, charakteristickým znakem korzetu je kombinace základního bederního pasu s ostatními podpůrnými příp. korekčními prvky - např. podpažní berličky, prostorová výztužná konstrukce, dlouhá tvarovaná celoplošná pelota s ramenními tahy nebo hrudním pasem apod., nepatří sem bederní pasy s výztuhami (plošné peloty, dlahy, výztuhy apod.), které nemají další přídavný podpůrný nebo korekční prvek</t>
  </si>
  <si>
    <t>04.02.04.01</t>
  </si>
  <si>
    <t>bederní ortézy</t>
  </si>
  <si>
    <t xml:space="preserve">pružné, příp. pevné textilní materiály nebo neopren, zpevňujícího účinku je dosaženo pomocí pelot, výztuh, tahů, šněrování </t>
  </si>
  <si>
    <t>04.02.05.01</t>
  </si>
  <si>
    <t>bederní pásy elastické - bez výztuh</t>
  </si>
  <si>
    <t>pružné materiály bez přídavných tahů, výztuh nebo pelot</t>
  </si>
  <si>
    <t>04.02.06.01</t>
  </si>
  <si>
    <t>břišní pásy elastické - bez výztuh</t>
  </si>
  <si>
    <t>pružné materiály bez přídavného zpevnění</t>
  </si>
  <si>
    <t>04.02.06.02</t>
  </si>
  <si>
    <t>břišní pásy elastické - s výztuhami</t>
  </si>
  <si>
    <t>pružné materiály; zpevňujícího účinku je dosaženo pomocí tahů, šněrování, podpínek, výztuh, pelot apod., nepatří sem kýlní pasy</t>
  </si>
  <si>
    <t>04.02.06.03</t>
  </si>
  <si>
    <t>břišní pásy elastické - těhotenské s výztuhami</t>
  </si>
  <si>
    <t xml:space="preserve">pružné materiály; zpevňujícího účinku je dosaženo pomocí pelot, výztuh, tahů nebo šněrování apod. </t>
  </si>
  <si>
    <t>04.02.07.01</t>
  </si>
  <si>
    <t>kýlní pásy - pupeční</t>
  </si>
  <si>
    <t xml:space="preserve">kýlní pásy výhradně určené pro kýly v oblasti pupku; součástí těchto pásů jsou peloty nebo podpínky s umístěním v oblasti kýly </t>
  </si>
  <si>
    <t>04.02.07.02</t>
  </si>
  <si>
    <t>kýlní pásy - ostatní</t>
  </si>
  <si>
    <t>součástí těchto pásů jsou peloty nebo podpínky s umístěním v oblasti kýly</t>
  </si>
  <si>
    <t>04.02.08.01</t>
  </si>
  <si>
    <t>pánevní pásy</t>
  </si>
  <si>
    <t>pro zpevnění a fixaci pánve, příp. kyčelních kloubů</t>
  </si>
  <si>
    <t>04.03.01.01</t>
  </si>
  <si>
    <t>ortézy prstů horních končetin - rigidní fixace</t>
  </si>
  <si>
    <t>ortézy z pevných tvrdých materiálů (plast, kov) nebo bandáže z textilního materiálu nebo neoprenu, které jsou vybavené pevnou dlahou (kov, plast); zabezpečují rigidní fixaci</t>
  </si>
  <si>
    <t>04.03.01.02</t>
  </si>
  <si>
    <t>ortézy prstů horních končetin - dynamické</t>
  </si>
  <si>
    <t>zhotovené z pevných tvrdých materiálů (plast, kov) a vybavené dynamickými prvky (spirály, pružiny, elastické tahy apod.), které umožňují přesně určený dynamický pohyb prstů zejm. pro rehabilitační účely; nepatří sem bandáže s pružnými výztuhami, pelotami, dlahami apod.</t>
  </si>
  <si>
    <t>04.03.02.01</t>
  </si>
  <si>
    <t>ortézy zápěstní - rigidní fixace</t>
  </si>
  <si>
    <t xml:space="preserve">ortézy z pevných tvrdých materiálů (plast, kov) nebo bandáže z textilního materiálu, neoprenu nebo kůže; bandáže musí být vybaveny pevnou dlahou (kov), která zabezpečí zcela rigidní fixaci </t>
  </si>
  <si>
    <t>04.03.02.02</t>
  </si>
  <si>
    <t>ortézy zápěstní - zpevňující</t>
  </si>
  <si>
    <t>elastické zápěstní ortézy bez pevné dlahy, bandáž ortézy z elastického materiálu, elastickou fixaci dále zabezpečuje pomocí dopínacích tahů, pružných dlah (spirál) a výztuh (pelot)</t>
  </si>
  <si>
    <t>04.03.03.01</t>
  </si>
  <si>
    <t>ortézy loketní s kloubovou dlahou - s limitovaným rozsahem pohybu</t>
  </si>
  <si>
    <t>loketní ortézy s krátkou kloubovou dlahou s nastavitelným limitovaným rozsahem pohybu; dlaha je zhotovena z pevných materiálů</t>
  </si>
  <si>
    <t>04.03.03.02</t>
  </si>
  <si>
    <t>ortézy loketní s kloubovou dlahou - elastické</t>
  </si>
  <si>
    <t>loketní ortézy s kloubovou dlahou, z kovu nebo pevného plastu; kloubová dlaha nemá plně stavitelný rozsah pohybu</t>
  </si>
  <si>
    <t>04.03.03.03</t>
  </si>
  <si>
    <t>ortézy loketní - zpevňující - elastické</t>
  </si>
  <si>
    <t>loketní ortézy bez kloubové dlahy, bandáž ortézy je zhotovena z elastického materiálu a elastickou fixaci, zabezpečena pomocí dopínacích tahů nebo pružných nekloubových dlah (spirál) nebo výztuh (pelot)</t>
  </si>
  <si>
    <t>04.03.03.04</t>
  </si>
  <si>
    <t>epikondylární pásky</t>
  </si>
  <si>
    <t>epikondylární pásky nebo velmi krátké ortézy, bandáže, funkčně určené pouze jako epikondylární pásky</t>
  </si>
  <si>
    <t>04.03.04.01</t>
  </si>
  <si>
    <t>ortézy ramenní - stavitelné</t>
  </si>
  <si>
    <t>kombinace kovových materiálů, plastů a textilních materiálů; rigidní fixaci ramenního a loketního kloubu v požadované poloze</t>
  </si>
  <si>
    <t>04.03.04.02</t>
  </si>
  <si>
    <t>ortézy ramenní - nestavitelné</t>
  </si>
  <si>
    <t>z pevného pěnového plastu nebo nafukovacího válcového vaku, potažená textilním obalem s fixačními a upínacími textilními pásy; fixace ramenního a loketního kloubu</t>
  </si>
  <si>
    <t>04.03.04.03</t>
  </si>
  <si>
    <t>ortézy ramenní - rigidní</t>
  </si>
  <si>
    <t>textilních materiál, rigidní fixace ramenního kloubu, náhrada Desaultova obvazu</t>
  </si>
  <si>
    <t>04.03.04.04</t>
  </si>
  <si>
    <t>ortézy ramenní - zpevňující, elastické</t>
  </si>
  <si>
    <t>z pružných materiálů zabezpečující elastickou fixaci s mírným omezením pohyblivosti v ramenním kloubu</t>
  </si>
  <si>
    <t>04.03.05.01</t>
  </si>
  <si>
    <t>závěsy paže - zpevňující</t>
  </si>
  <si>
    <t>jednoduché závěsy a pásky pro zavěšení a odlehčení horní končetiny</t>
  </si>
  <si>
    <t>04.04.01.01</t>
  </si>
  <si>
    <t>ortézy hlezenní - stavitelné</t>
  </si>
  <si>
    <t>vybavené kloubovou dlahou s nastavitelným rozsahem pohybu; kombinací pevných plastových a textilních materiálů; dlaha ortézy je kovová</t>
  </si>
  <si>
    <t>04.04.01.02</t>
  </si>
  <si>
    <t>ortézy hlezenní - rigidní</t>
  </si>
  <si>
    <t>fixace je plnohodnotnou náhradou sádrové fixace; umožňují chůzi</t>
  </si>
  <si>
    <t>04.04.01.03</t>
  </si>
  <si>
    <t>ortézy hlezenní - zpevňující</t>
  </si>
  <si>
    <t xml:space="preserve">kombinace pevných a textilních materiálů; bez kloubových dlah; zpevnění je zajištěno pomocí dopínacích tahů, pružných nekloubových dlah (spirál) a výztuh (pelot); ortéza není určena pro chůzi bez opory </t>
  </si>
  <si>
    <t>04.04.01.04</t>
  </si>
  <si>
    <t>ortézy hlezenní - peroneální</t>
  </si>
  <si>
    <t>04.04.01.05</t>
  </si>
  <si>
    <t>peroneální tahy</t>
  </si>
  <si>
    <t>textilní materiál, udržení správného postavení chodidla v případě poškození peroneálního nervu</t>
  </si>
  <si>
    <t>04.04.02.01</t>
  </si>
  <si>
    <t>ortézy kolene - pro instability - pevné rámy</t>
  </si>
  <si>
    <t>pevný rám s kloubovou dlahou; vysoká stabilita; plně funkční rozsah pohybu</t>
  </si>
  <si>
    <t>04.04.02.02</t>
  </si>
  <si>
    <t>ortézy kolene - s limitovaným rozsahem pohybu - pevné materiály</t>
  </si>
  <si>
    <t>dlouhá kloubová dlaha s nastavitelným limitovaným rozsahem pohybu; pevné materiály; bandáž a dopínací tahy z pevných textilních materiálů</t>
  </si>
  <si>
    <t>04.04.02.03</t>
  </si>
  <si>
    <t>ortézy kolene - s limitovaným rozsahem pohybu - elastické materiály</t>
  </si>
  <si>
    <t>krátká kloubová dlaha s nastavitelným limitovaným rozsahem pohybu; pevné materiály; bandáž z elastického materiálu; dopínací tahy jsou zhotoveny z pevných nebo elastických materiálů</t>
  </si>
  <si>
    <t>04.04.02.04</t>
  </si>
  <si>
    <t>ortézy kolene - s konstantní flexí</t>
  </si>
  <si>
    <t>dočasná imobilizace kolenního kloubu v pevné flexi; plnohodnotná náhrada sádrové fixace; bandáž z pevných nebo textilních materiálů; ortéza je vybavena pevnou dlahou zabezpečující požadovanou flexi</t>
  </si>
  <si>
    <t>04.04.02.05</t>
  </si>
  <si>
    <t>ortézy kolene - elastické - kloubové dlahy</t>
  </si>
  <si>
    <t>ortéza s kloubovou dlahou; z kovu nebo pevného plastu; nemá plně stavitelný rozsah pohybu; bandáž z elastických materiálů; s vysokou elastickou fixací</t>
  </si>
  <si>
    <t>04.04.02.06</t>
  </si>
  <si>
    <t>ortézy kolene - elastické - zpevňující</t>
  </si>
  <si>
    <t>ortéza bez kloubové dlahy; bandáž z elastického materiálu; elastická fixace je zajištěna dopínacími tahy nebo pružnými nekloubovými dlahami (spirály) nebo výztuhami (peloty)</t>
  </si>
  <si>
    <t>04.04.02.07</t>
  </si>
  <si>
    <t>infrapatelární pásky</t>
  </si>
  <si>
    <t>krátké ortézy nebo bandáže funkčně určené pouze jako infrapatelární pásky</t>
  </si>
  <si>
    <t>04.04.03.01</t>
  </si>
  <si>
    <t>ortézy kyčle - s limitovaným rozsahem pohybu</t>
  </si>
  <si>
    <t>ortéza kloubovou dlahou; s nastavitelným limitovaným rozsahem pohybu; dlaha z pevných materiálů</t>
  </si>
  <si>
    <t>04.04.03.02</t>
  </si>
  <si>
    <t>ortézy kyčle - zpevňující</t>
  </si>
  <si>
    <t>ortéza bez kloubové dlahy; bandáž z elastického materiálu; elastická fixace je zabezpečena pomocí dopínacích tahů, pružných nekloubových dlah (spirál) a výztuh (pelot)</t>
  </si>
  <si>
    <t>04.04.03.03</t>
  </si>
  <si>
    <t>ortézy kyčle - abdukční</t>
  </si>
  <si>
    <t>zajištění správného postavení kyčelního kloubu v abdukci; možnost nastavitelných třmenů, abdukčních peřinek nebo ortéz se stavitelnou vzpěrou</t>
  </si>
  <si>
    <t>04.05.01.01</t>
  </si>
  <si>
    <t>návleky pahýlové - kompresivní</t>
  </si>
  <si>
    <t>kompresní návleky tvarované pro amputační pahýl</t>
  </si>
  <si>
    <t>04.05.01.02</t>
  </si>
  <si>
    <t>návleky pahýlové - k protézám horních končetin nebo dolních končetin</t>
  </si>
  <si>
    <t>ochrana pahýlu a kompenzace objemových změn v průběhu dne</t>
  </si>
  <si>
    <t>04.06.01.01</t>
  </si>
  <si>
    <t>epitézy mammární - pooperační (dočasné)</t>
  </si>
  <si>
    <t>04.06.01.02</t>
  </si>
  <si>
    <t>epitézy mammární - trvalé</t>
  </si>
  <si>
    <t>04.06.01.03</t>
  </si>
  <si>
    <t>epitézy mammární - trvalé - samolepící nebo odlehčené</t>
  </si>
  <si>
    <t>04.07.01.01</t>
  </si>
  <si>
    <t>obuv pooperační a odlehčovací</t>
  </si>
  <si>
    <t>04.07.02.01</t>
  </si>
  <si>
    <t>obuv dětská terapeutická</t>
  </si>
  <si>
    <t xml:space="preserve">pevné vedení paty </t>
  </si>
  <si>
    <t>04.07.03.01</t>
  </si>
  <si>
    <t>obuv pro diabetiky</t>
  </si>
  <si>
    <t>obuv s dostatečným prostorem v prstové části, uzavřeného střihu, bez funkčních švů na nártu, s uzávěrem na suchý zip nebo šněrování; zpevňující části (tužinka a opatek) kryté podšívkou</t>
  </si>
  <si>
    <t>05.01.01.01</t>
  </si>
  <si>
    <t>pera lancetová</t>
  </si>
  <si>
    <t>05.01.02.01</t>
  </si>
  <si>
    <t>lancety pro lancetová pera</t>
  </si>
  <si>
    <t>05.02.01.01</t>
  </si>
  <si>
    <t>glukometry</t>
  </si>
  <si>
    <t>05.02.01.02</t>
  </si>
  <si>
    <t>glukometry - pro stanovení ketolátek</t>
  </si>
  <si>
    <t>05.02.01.03</t>
  </si>
  <si>
    <t>glukometry s hlasovým výstupem</t>
  </si>
  <si>
    <t>05.02.01.04</t>
  </si>
  <si>
    <t>glukometry s integrovaným bolusovým kalkulátorem a komunikací s chytrým zařízením</t>
  </si>
  <si>
    <t>05.02.02.01</t>
  </si>
  <si>
    <t>diagnostické proužky pro stanovení glukózy z krve</t>
  </si>
  <si>
    <t>05.02.02.02</t>
  </si>
  <si>
    <t>diagnostické proužky pro stanovení ketolátek z krve</t>
  </si>
  <si>
    <t>05.02.03.01</t>
  </si>
  <si>
    <t xml:space="preserve">diagnostické proužky pro vizuální testování moči </t>
  </si>
  <si>
    <t>05.02.04.01</t>
  </si>
  <si>
    <t>přijímač pro okamžité monitorování glukózy (FGM = Flash Glucose Monitoring)</t>
  </si>
  <si>
    <t>data získává ze senzoru bezdrátovým přenosem a zobrazuje je na displeji; zařízení lze propojit s počítačem za účelem zpracování reportů z naměřených dat</t>
  </si>
  <si>
    <t>05.02.04.02</t>
  </si>
  <si>
    <t>senzory pro okamžité monitorování glukózy (FGM = Flash Glucose Monitoring)</t>
  </si>
  <si>
    <t>senzor zavedený v podkoží; informace o koncentraci glukózy až po přiložení speciální čtečky k povrchu senzoru; zobrazení aktuální hodnoty i s trendovými šipkami a retrospektivně načte průběh předchozích glykémií; přesnost systému definovaná hodnotou MARD (Mean Absolute Relative Difference) &lt; 15%</t>
  </si>
  <si>
    <t>05.02.05.01</t>
  </si>
  <si>
    <t>systém pro kontinuální monitoraci glukózy (CGM) - senzory, vysílače a případně přijímač, který není "SMART" zařízením</t>
  </si>
  <si>
    <t>data o hladině glukózy jsou bezdrátově přenášena do přijímače; voděodolnost vysílače; minimální doba použitelnosti senzoru 6 dní</t>
  </si>
  <si>
    <t>05.03.01.01</t>
  </si>
  <si>
    <t>inzulínová pera</t>
  </si>
  <si>
    <t>_</t>
  </si>
  <si>
    <t>05.03.02.01</t>
  </si>
  <si>
    <t>injekční inzulínové stříkačky</t>
  </si>
  <si>
    <t>05.03.03.01</t>
  </si>
  <si>
    <t>inzulínové pumpy bez možnosti kontinuální monitorace</t>
  </si>
  <si>
    <t>05.03.03.02</t>
  </si>
  <si>
    <t>inzulínové pumpy s možností kontinuální monitorace</t>
  </si>
  <si>
    <t>05.03.03.03</t>
  </si>
  <si>
    <t>05.03.03.04</t>
  </si>
  <si>
    <t>náplasťové inzulínové pumpy</t>
  </si>
  <si>
    <t>05.03.04.01</t>
  </si>
  <si>
    <t>infúzní jehly pro subkutánní aplikaci léčiv</t>
  </si>
  <si>
    <t>05.03.04.02</t>
  </si>
  <si>
    <t>infuzní pumpy pro kontinuální intravenózní podávání léčiva</t>
  </si>
  <si>
    <t>kontinuální podávání infúze; rychlost průtoku 1 až 3.000 ml denně; programování v ml 24 hod. denně</t>
  </si>
  <si>
    <t>05.03.05.01</t>
  </si>
  <si>
    <t>jehly k neinzulínovým perům</t>
  </si>
  <si>
    <t>05.03.05.02</t>
  </si>
  <si>
    <t>jehly k inzulínovým perům</t>
  </si>
  <si>
    <t>05.03.05.03</t>
  </si>
  <si>
    <t>sady baterií k inzulínové pumpě</t>
  </si>
  <si>
    <t>05.03.05.04</t>
  </si>
  <si>
    <t>05.03.05.05</t>
  </si>
  <si>
    <t>05.03.05.06</t>
  </si>
  <si>
    <t>infuzní sety s kovovou jehlou</t>
  </si>
  <si>
    <t>05.03.05.07</t>
  </si>
  <si>
    <t>infuzní sety s teflonovou jehlou</t>
  </si>
  <si>
    <t>05.03.05.08</t>
  </si>
  <si>
    <t>zásobníky k infuzním pumpám pro kontinuální intravenózní podávání léčiva</t>
  </si>
  <si>
    <t xml:space="preserve">objem 50 nebo 100 ml </t>
  </si>
  <si>
    <t>05.03.05.09</t>
  </si>
  <si>
    <t>infuzní linky k infuzním pumpám pro kontinuální intravenózní podávání léčiva</t>
  </si>
  <si>
    <t xml:space="preserve">infuzní linky s nesavou chlopní </t>
  </si>
  <si>
    <t>05.03.05.10</t>
  </si>
  <si>
    <t>jehla injekční pro přípravu infuzního roztoku</t>
  </si>
  <si>
    <t>05.03.05.11</t>
  </si>
  <si>
    <t>stříkačka injekční dvoudílná</t>
  </si>
  <si>
    <t>5 ml nebo 10 ml</t>
  </si>
  <si>
    <t>05.03.05.12</t>
  </si>
  <si>
    <t>50 ml</t>
  </si>
  <si>
    <t>06.01.01.01</t>
  </si>
  <si>
    <t>kompresivní elastická obinadla - krátkotažná</t>
  </si>
  <si>
    <t>tažnost 40% - 100%</t>
  </si>
  <si>
    <t>06.01.01.02</t>
  </si>
  <si>
    <t>kompresivní elastická obinadla - středně, dlouhotažná</t>
  </si>
  <si>
    <t>tažnost 101% - 200%</t>
  </si>
  <si>
    <t>06.01.01.03</t>
  </si>
  <si>
    <t>kompresivní elastická obinadla - krátkotažná, vysoký tlak pod bandáží</t>
  </si>
  <si>
    <t>mobilizační bandáže</t>
  </si>
  <si>
    <t>06.01.02.01</t>
  </si>
  <si>
    <t>kompresivní punčochy - lýtkové, zdravotní - II. kompresní třída</t>
  </si>
  <si>
    <t>II. kompresní třída 23 - 32 mmHg</t>
  </si>
  <si>
    <t>06.01.02.02</t>
  </si>
  <si>
    <t>kompresivní punčochy - lýtkové, zdravotní - III. kompresní třída</t>
  </si>
  <si>
    <t>III. kompresní třída 34 - 46 mmHg</t>
  </si>
  <si>
    <t>06.01.02.03</t>
  </si>
  <si>
    <t>kompresivní punčochy - lýtkové, zdravotní - IV. kompresní třída</t>
  </si>
  <si>
    <t xml:space="preserve">IV. kompresní třída 49 mmHga více </t>
  </si>
  <si>
    <t>06.01.02.04</t>
  </si>
  <si>
    <t>systémy komprese pro léčbu UCV - set - III. kompresní třída</t>
  </si>
  <si>
    <t>06.01.03.01</t>
  </si>
  <si>
    <t>kompresivní punčochy - polostehenní, zdravotní - II. kompresní třída</t>
  </si>
  <si>
    <t>06.01.03.02</t>
  </si>
  <si>
    <t>kompresivní punčochy - polostehenní, zdravotní - III. kompresní třída</t>
  </si>
  <si>
    <t>06.01.04.01</t>
  </si>
  <si>
    <t>kompresivní punčochy - stehenní, zdravotní - II. kompresní třída</t>
  </si>
  <si>
    <t>06.01.04.02</t>
  </si>
  <si>
    <t>kompresivní punčochy - stehenní, zdravotní - III. kompresní třída</t>
  </si>
  <si>
    <t>06.01.04.03</t>
  </si>
  <si>
    <t>kompresivní punčochy - stehenní, zdravotní - IV. kompresní třída</t>
  </si>
  <si>
    <t>06.01.04.04</t>
  </si>
  <si>
    <t>kompresivní punčochy - stehenní s uchycením v pase, zdravotní - II. kompresní třída</t>
  </si>
  <si>
    <t>06.01.04.05</t>
  </si>
  <si>
    <t>kompresivní punčochy - stehenní s uchycením v pase, zdravotní - III. kompresní třída</t>
  </si>
  <si>
    <t>06.01.05.01</t>
  </si>
  <si>
    <t>kompresivní punčochové kalhoty - dámské, zdravotní - II. kompresní třída</t>
  </si>
  <si>
    <t>06.01.05.02</t>
  </si>
  <si>
    <t>kompresivní punčochové kalhoty - dámské, zdravotní - III. kompresní třída</t>
  </si>
  <si>
    <t>06.01.06.01</t>
  </si>
  <si>
    <t>kompresivní punčochové kalhoty - těhotenské, zdravotní - II. kompresní třída</t>
  </si>
  <si>
    <t>06.01.06.02</t>
  </si>
  <si>
    <t>kompresivní punčochové kalhoty - těhotenské, zdravotní - III. kompresní třída</t>
  </si>
  <si>
    <t>06.01.07.01</t>
  </si>
  <si>
    <t>kompresivní punčochové kalhoty - pánské, zdravotní - II. kompresní třída</t>
  </si>
  <si>
    <t>II. K.T. 23 - 32 mmHg</t>
  </si>
  <si>
    <t>06.01.07.02</t>
  </si>
  <si>
    <t>kompresivní punčochové kalhoty - pánské, zdravotní - III. kompresní třída</t>
  </si>
  <si>
    <t>III. K.T. 34 - 46 mmHg</t>
  </si>
  <si>
    <t>06.01.08.01</t>
  </si>
  <si>
    <t>ZP pro navlékání kompresivních punčoch s otevřenou i uzavřenou špičkou - textilní</t>
  </si>
  <si>
    <t>06.01.08.02</t>
  </si>
  <si>
    <t>ZP pro navlékání kompresivních punčoch a návleků s uzavřenou i otevřenou špičkou - kovové</t>
  </si>
  <si>
    <t>06.01.09.01</t>
  </si>
  <si>
    <t>pažní návleky - II. kompresní třída</t>
  </si>
  <si>
    <t>06.01.09.02</t>
  </si>
  <si>
    <t xml:space="preserve">pažní návleky - s rukavicí bez prstů - II. kompresní třída </t>
  </si>
  <si>
    <t>06.01.09.03</t>
  </si>
  <si>
    <t>pažní návleky - III. kompresní třída</t>
  </si>
  <si>
    <t>06.01.09.04</t>
  </si>
  <si>
    <t xml:space="preserve">pažní návleky - s rukavicí bez prstů - III. kompresní třída </t>
  </si>
  <si>
    <t>06.01.10.01</t>
  </si>
  <si>
    <t>kompresivní podprsenky</t>
  </si>
  <si>
    <t>06.02.01.01</t>
  </si>
  <si>
    <t>přístroje pro sekvenční tlakovou lymfodrenáž</t>
  </si>
  <si>
    <t>06.02.01.02</t>
  </si>
  <si>
    <t>masážní návleky - na horní končetinu</t>
  </si>
  <si>
    <t>06.02.01.03</t>
  </si>
  <si>
    <t>masážní návleky - na horní končetinu, s axilou</t>
  </si>
  <si>
    <t>06.02.01.04</t>
  </si>
  <si>
    <t>masážní návleky - na dolní končetinu</t>
  </si>
  <si>
    <t>06.02.01.05</t>
  </si>
  <si>
    <t>masážní návleky - na dolní končetiny, kalhotové</t>
  </si>
  <si>
    <t>06.02.01.06</t>
  </si>
  <si>
    <t>masážní návleky - na bedra, hýždě</t>
  </si>
  <si>
    <t>06.02.01.07</t>
  </si>
  <si>
    <t>masážní návleky - speciální</t>
  </si>
  <si>
    <t>masážní návleky - pro hlavu, trup, genitál - atypické</t>
  </si>
  <si>
    <t>06.03.01.01</t>
  </si>
  <si>
    <t>06.03.01.02</t>
  </si>
  <si>
    <t>06.03.01.03</t>
  </si>
  <si>
    <t>06.03.01.04</t>
  </si>
  <si>
    <t>06.03.01.05</t>
  </si>
  <si>
    <t>06.03.01.06</t>
  </si>
  <si>
    <t>06.03.01.07</t>
  </si>
  <si>
    <t>06.03.01.08</t>
  </si>
  <si>
    <t>06.04.01.01</t>
  </si>
  <si>
    <t>kompresní systémy na suchý zip - paže</t>
  </si>
  <si>
    <t>na výběr II. - IV. kompresní třída dle požadavku lékaře; garantovaný kompresní profil s možností nastavení požadované komprese</t>
  </si>
  <si>
    <t>06.04.01.02</t>
  </si>
  <si>
    <t>kompresní systémy na suchý zip - ruka</t>
  </si>
  <si>
    <t>06.04.01.03</t>
  </si>
  <si>
    <t>kompresní systémy na suchý zip - paže a ruka</t>
  </si>
  <si>
    <t>06.04.02.01</t>
  </si>
  <si>
    <t>kompresní systémy na suchý zip - chodidlo</t>
  </si>
  <si>
    <t>06.04.02.02</t>
  </si>
  <si>
    <t>kompresní systémy na suchý zip - lýtková část</t>
  </si>
  <si>
    <t>06.04.02.03</t>
  </si>
  <si>
    <t>kompresní systémy na suchý zip - lýtková část a chodidlo</t>
  </si>
  <si>
    <t>06.04.02.04</t>
  </si>
  <si>
    <t>kompresní systémy na suchý zip - stehenní část</t>
  </si>
  <si>
    <t>06.04.02.05</t>
  </si>
  <si>
    <t>kompresní systémy na suchý zip - stehenní část a chodidlo</t>
  </si>
  <si>
    <t>07.01.01.01</t>
  </si>
  <si>
    <t xml:space="preserve">mechanické vozíky - základní </t>
  </si>
  <si>
    <t>nosnost minimálně 120 kg; odnímatelné či odklopné bočnice; odnímatelné výškově nastavitelné podnožky; nelze doplnit o příslušenství</t>
  </si>
  <si>
    <t>07.01.01.02</t>
  </si>
  <si>
    <t>mechanické vozíky - základní, variabilní</t>
  </si>
  <si>
    <t>nosnost minimálně 120 kg; odnímatelné či odklopné bočnice; odnímatelné výškově nastavitelné podnožky; rychloupínací osy; volba bočnic; možnost doplnit příslušenstvím</t>
  </si>
  <si>
    <t>07.01.01.03</t>
  </si>
  <si>
    <t>mechanické vozíky - základní, odlehčené</t>
  </si>
  <si>
    <t>konstrukce z lehkých slitin; nosnost minimálně 100 kg; odnímatelné nebo odklopné bočnice; výškově nastavitelné podnožky; rychloupínací zadní kola; hmotnost vozíku do 16 kg v základním provedení</t>
  </si>
  <si>
    <t>07.01.01.04</t>
  </si>
  <si>
    <t>mechanické vozíky - odlehčené, částečně variabilní</t>
  </si>
  <si>
    <t>konstrukce z lehkých slitin; nosnost minimálně 100 kg; odnímatelné nebo odklopné bočnice; výškově nastavitelné podnožky; rychloupínací zadní kola; možnost změny těžiště; nastavení sklonu sedačky; nastavení výšky sedu; hmotnost vozíku do 16 kg v základním provedení</t>
  </si>
  <si>
    <t>07.01.01.05</t>
  </si>
  <si>
    <t>mechanické vozíky - odlehčené, variabilní</t>
  </si>
  <si>
    <t>konstrukce z lehkých slitin; nosnost minimálně 120 kg; odnímatelné nebo odklopné bočnice; výškově nastavitelné podnožky; rychloupínací zadní kola; možnost změny těžiště; nastavení sklonu sedačky; nastavení výšky sedu; hmotnost vozíku do 16 kg v základním provedení; volba variability područek; volba zadních a předních kol; volba výšky zad i hloubky sedu</t>
  </si>
  <si>
    <t>07.01.01.06</t>
  </si>
  <si>
    <t>mechanické vozíky - aktivní</t>
  </si>
  <si>
    <t>vozík v základním provedení do 12 kg; volba šíře a hloubky sedu; volba výšky zad; volitelný úhel zádové opěry; volitelná výška sedačky vpředu i vzadu; volba typu bočnic; volba úhlu rámu nebo podnožek; volba stupaček, velikosti předních i zadních kol; možnost změny těžiště; rychloupínací osy kol</t>
  </si>
  <si>
    <t>07.01.01.07</t>
  </si>
  <si>
    <t>mechanické vozíky - dětské, odlehčené, variabilní</t>
  </si>
  <si>
    <t>nastavitelná hloubka sedu; nastavitelné područky nebo blatníčky; bezpečnostní kolečka a kryty kol v základní výbavě</t>
  </si>
  <si>
    <t>07.01.01.08</t>
  </si>
  <si>
    <t>mechanické vozíky - dětské, aktivní</t>
  </si>
  <si>
    <t>07.01.01.09</t>
  </si>
  <si>
    <t>mechanické vozíky - speciální, nadměrné</t>
  </si>
  <si>
    <t>07.01.01.10</t>
  </si>
  <si>
    <t>mechanické vozíky - speciální, jednopákové</t>
  </si>
  <si>
    <t xml:space="preserve">nosnost min. 120 kg, odnímatelné či odklopné bočnice, odnímatelné výškové nastavitelné podnožky </t>
  </si>
  <si>
    <t>07.01.01.11</t>
  </si>
  <si>
    <t>mechanické vozíky - speciální, dvouobručové</t>
  </si>
  <si>
    <t xml:space="preserve"> nosnost min. 120 kg, odnímatelné či odklopné bočnice, odnímatelné výškové nastavitelné podnožky </t>
  </si>
  <si>
    <t>07.01.01.12</t>
  </si>
  <si>
    <t>mechanické vozíky - speciální, vertikalizační</t>
  </si>
  <si>
    <t>konstrukce z lehkých slitin, nosnost min. 110 kg, vertikalizační funkce do úplného stoje</t>
  </si>
  <si>
    <t>mechanické vozíky - speciální, multifunkční</t>
  </si>
  <si>
    <t>ergonomicky tvarovaný sed i zádová opěrka; výškově nastavitelné bočnice; polohovací podnožky výškově nastavitelné, mechanické polohování sedačky a zádové opěrky; bubnové brzdy, opěrka hlavy; bezpečnostní kolečka</t>
  </si>
  <si>
    <t>07.01.01.14</t>
  </si>
  <si>
    <t>mechanické vozíky - speciální, multifunkční - dětské</t>
  </si>
  <si>
    <t>anatomicky tvarovaný sed i zádová opěrka; výškově nastavitelné bočnice; polohovací podnožky výškově nastavitelné, mechanické polohování sedačky a zádové opěrky; opěrka hlavy; bezpečnostní kolečka</t>
  </si>
  <si>
    <t>07.01.02.01</t>
  </si>
  <si>
    <t>elektrické vozíky - převážně interiérové, základní</t>
  </si>
  <si>
    <t>07.01.02.02</t>
  </si>
  <si>
    <t>elektrické vozíky - převážně interiérové, variabilní</t>
  </si>
  <si>
    <t>07.01.02.03</t>
  </si>
  <si>
    <t>elektrické vozíky - převážně exteriérové, variabilní</t>
  </si>
  <si>
    <t>07.01.02.04</t>
  </si>
  <si>
    <t>elektrické vozíky - převážně exteriérové, variabilní s anatomickým sedem</t>
  </si>
  <si>
    <t>07.01.02.05</t>
  </si>
  <si>
    <t>elektrické vozíky - speciální, vertikalizační</t>
  </si>
  <si>
    <t>07.01.03.01</t>
  </si>
  <si>
    <t>příslušenství medicínsky zdůvodnitelné k mechanickým vozíkům</t>
  </si>
  <si>
    <t>07.01.03.02</t>
  </si>
  <si>
    <t>příslušenství medicínsky zdůvodnitelné k elektrickým vozíkům</t>
  </si>
  <si>
    <t>07.01.03.03</t>
  </si>
  <si>
    <t>přídavné elektropohony k mechanickým vozíkům</t>
  </si>
  <si>
    <t>přídavný elektropohon lze použít ke každému vozíku ze skupiny částečně variabilních, variabilních a aktivních</t>
  </si>
  <si>
    <t>07.02.01.01</t>
  </si>
  <si>
    <t xml:space="preserve">zdravotní kočárky - nepolohovací </t>
  </si>
  <si>
    <t>pro krátkodobé použití, nastavitelná podnožka, bezpečnostní pás a kolečka v minimální výbavě; hmotnost kočárku do 15 kg v minimální výbavě</t>
  </si>
  <si>
    <t>07.02.02.01</t>
  </si>
  <si>
    <t>zdravotní kočárky - částečně polohovací</t>
  </si>
  <si>
    <t>pro krátkodobé použití, nastavitelná podnožka, nastavitelná zádová opěrka v rozsahu minimálně 45 stupňů, případně nastavitelná hloubka sedu, bezpečnostní pás a kolečka v minimální výbavě; hmotnost kočárku do 16 kg v minimální výbavě, možno doplnit příslušenstvím</t>
  </si>
  <si>
    <t>07.02.03.01</t>
  </si>
  <si>
    <t>zdravotní kočárky - plně polohovací</t>
  </si>
  <si>
    <t>pro dlouhodobé použití, minimální nosnost 40 kg, nastavení sedačky po a proti směru jízdy, nastavení záklonu celé sedačky, nastavitelná podnožka, nastavitelná vyztužená zádová opěrka v rozsahu minimálně 65 stupňů, nastavitelná hloubka sedu, bezpečnostní pás a kolečka v minimální výbavě; hmotnost kočárku do 25 kg v minimální výbavě, možno doplnit příslušenstvím</t>
  </si>
  <si>
    <t>07.02.04.01</t>
  </si>
  <si>
    <t>podvozky pro sedací ortézy</t>
  </si>
  <si>
    <t>07.02.05.01</t>
  </si>
  <si>
    <t xml:space="preserve">příslušenství medicínsky zdůvodnitelné </t>
  </si>
  <si>
    <t>07.02.05.02</t>
  </si>
  <si>
    <t>příslušenství medicínsky zdůvodnitelné k podvozkům pro sedací ortézy</t>
  </si>
  <si>
    <t>07.03.01.01</t>
  </si>
  <si>
    <t>berle - podpažní</t>
  </si>
  <si>
    <t>opěrka pevná či vyměnitelná, nastavitelná výška rukojeti a délka berle</t>
  </si>
  <si>
    <t>07.03.01.02</t>
  </si>
  <si>
    <t>berle - předloketní</t>
  </si>
  <si>
    <t>pevná, neměkčená rukojeť, nastavitelná délka berle a nenastavitelná opěra předloktí</t>
  </si>
  <si>
    <t>07.03.01.03</t>
  </si>
  <si>
    <t>berle - předloketní, speciální</t>
  </si>
  <si>
    <t>berle s vyměkčenou ergonomicky tvarovanou rukojetí nebo dvojitě stavitelné (s nastavitelnou výškou berle i opěrky předloktí)</t>
  </si>
  <si>
    <t>07.03.02.01</t>
  </si>
  <si>
    <t>chodítka - 2kolová</t>
  </si>
  <si>
    <t>pevný nebo skládací rám s možností výškového nastavení úchopových madel v rozsahu alespoň 10 cm, použití převážně v interiéru, nosnost minimálně 100 kg</t>
  </si>
  <si>
    <t>07.03.02.02</t>
  </si>
  <si>
    <t>chodítka - 3kolová</t>
  </si>
  <si>
    <t>rám s možností složení, úchopová madla výškově stavitelná v rozsahu alespoň 10 cm, použití v interiéru i exteriéru, průměr kol minimálně 150 mm, nosnost minimálně 100 kg</t>
  </si>
  <si>
    <t>07.03.02.03</t>
  </si>
  <si>
    <t>chodítka - 4kolová</t>
  </si>
  <si>
    <t>rám s možností složení, úchopová madla výškově stavitelná v rozsahu alespoň 10 cm, použití převážně v exteriéru, průměr kol minimálně 180 mm, nosnost minimálně 120 kg</t>
  </si>
  <si>
    <t>07.03.02.04</t>
  </si>
  <si>
    <t xml:space="preserve">chodítka - 4bodová </t>
  </si>
  <si>
    <t>pevný rám s možností výškového nastavení, nebo volby varianty výšky, nosnost minimálně 100 kg</t>
  </si>
  <si>
    <t>07.03.02.05</t>
  </si>
  <si>
    <t>chodítka - 4bodová kloubová</t>
  </si>
  <si>
    <t>rám s možností složení, možnost výškového nastavení v rozsahu alespoň 10 cm, pevné nebo reciproční krokování, nosnost minimálně 100 kg</t>
  </si>
  <si>
    <t>07.03.02.06</t>
  </si>
  <si>
    <t>chodítka - s podpůrnými prvky, kolová</t>
  </si>
  <si>
    <t>07.03.02.07</t>
  </si>
  <si>
    <t>chodítka - dětská</t>
  </si>
  <si>
    <t>různé verze technického provedení dle věku a postižení dítěte. Pevný nebo skládací rám konstrukce s opěrnými body nebo kolečky, reverzní chodítka</t>
  </si>
  <si>
    <t>07.03.03.01</t>
  </si>
  <si>
    <t>opěrné kozičky</t>
  </si>
  <si>
    <t>vícebodové pevné opory při chůzi určené k přenášení jednou rukou</t>
  </si>
  <si>
    <t>07.04.01.01</t>
  </si>
  <si>
    <t>nástavce na WC</t>
  </si>
  <si>
    <t>07.04.02.01</t>
  </si>
  <si>
    <t>vanové zvedáky - elektrické</t>
  </si>
  <si>
    <t>zvedák umístěný v koupací vaně; rozsah zdvihu minimálně v rozsahu 25 -45 cm; sklopná zádová opěrka; fixace na dně vany; nosnost minimálně 120 kg</t>
  </si>
  <si>
    <t>07.04.02.02</t>
  </si>
  <si>
    <t>příslušenství medicínsky zdůvodnitelné k vanovým zvedákům - elektrickým</t>
  </si>
  <si>
    <t>přesouvací, fixační, stabilizační příslušenství</t>
  </si>
  <si>
    <t>07.05.01.01</t>
  </si>
  <si>
    <t>polohovací lůžka - elektrická, s hrazdou a hrazdičkou, pojízdná</t>
  </si>
  <si>
    <t>lůžko s ložnou plochou minimálně 85x200 cm s lamelovým nebo kovovým roštem; polohování trupu, stehen, lýtek (čtyřdílná ložná plocha s třemi díly polohovatelnými), elektricky nastavitelná výška ložné plochy v rozsahu minimálně 30 cm, nosnost minimálně 130 kg; součástí hrazda s madlem; pacientské ovládání; bočnice s možností spuštění a nebo odejmutí</t>
  </si>
  <si>
    <t>07.05.01.02</t>
  </si>
  <si>
    <t xml:space="preserve">polohovací lůžka elektrická - dětská </t>
  </si>
  <si>
    <t xml:space="preserve">lůžko pro potřeby péče o dítě s ložnou plochou úměrnou věku dítěte; možnost polohování mechanického či elektrického, možnost nastavení výšky ložné plochy, zábrany proti pádu </t>
  </si>
  <si>
    <t>07.05.02.01</t>
  </si>
  <si>
    <t>polohovací zařízení - pro sezení</t>
  </si>
  <si>
    <t>07.05.02.02</t>
  </si>
  <si>
    <t>polohovací zařízení - pro sezení, s odděleným polohováním hrudníku, pánve a dolních končetin</t>
  </si>
  <si>
    <t>07.05.02.03</t>
  </si>
  <si>
    <t>polohovací zařízení - vertikalizační</t>
  </si>
  <si>
    <t>v základním provedení umožňuje mechanické nastavení úhlu vertikalizace s možností plynulého přechodu, obsahuje úhlově nastavitelné podnožky, výškově nastavitelné pánevní a hrudní fixační pásy, interiérový podvozek</t>
  </si>
  <si>
    <t>07.05.02.04</t>
  </si>
  <si>
    <t>příslušenství medicínsky odůvodněné k polohovacím zařízením</t>
  </si>
  <si>
    <t>07.05.03.01</t>
  </si>
  <si>
    <t>pojízdné zvedáky</t>
  </si>
  <si>
    <t>elektrický bateriový zvedák s rozsahem zdvihu minimálně 120 cm; minimálně dvoubodové zavěšení; rozevřené ližiny alespoň 100 cm; motor s možností nouzového spuštění; možnost zdvihu osoby, v kombinaci s vhodným závěsem i ze země; nosnost minimálně 120 kg</t>
  </si>
  <si>
    <t>07.05.03.02</t>
  </si>
  <si>
    <t>závěsy k pojízdným zvedákům</t>
  </si>
  <si>
    <t>závěsy k použití s pojízdnými zvedáky; nosnost minimálně 120 kg; různá provedení</t>
  </si>
  <si>
    <t>07.05.04.01</t>
  </si>
  <si>
    <t>hrazdy s hrazdičkou - samostatně stojící</t>
  </si>
  <si>
    <t>07.06.01.01</t>
  </si>
  <si>
    <t>antidekubitní matrace s potahem - při nízkém riziku vzniku dekubitů</t>
  </si>
  <si>
    <t>prořezávaný povrch nebo vzduchové komory, výška minimálně 10 cm, hygienický potah, nosnost minimálně 100 kg</t>
  </si>
  <si>
    <t>07.06.01.02</t>
  </si>
  <si>
    <t>antidekubitní matrace s potahem - při středním riziku vzniku dekubitů</t>
  </si>
  <si>
    <t>prořezávaný povrch nebo vzduchové komory, výška minimálně 14 cm, vyměkčené části nebo vrstvy, hygienický potah, nosnost minimálně 100 kg</t>
  </si>
  <si>
    <t>07.06.01.03</t>
  </si>
  <si>
    <t>antidekubitní matrace s potahem - při vysokém riziku vzniku dekubitů</t>
  </si>
  <si>
    <t>prořezávaný povrch nebo vzduchové komory, výška minimálně 14 cm, materiál a provedení efektivně snižující a rozkládající tlak, hygienický potah, nosnost minimálně 100 kg</t>
  </si>
  <si>
    <t>07.06.01.04</t>
  </si>
  <si>
    <t>antidekubitní matrace s potahem - při velmi vysokém riziku vzniku dekubitů</t>
  </si>
  <si>
    <t>speciálně upravený povrch nebo vzduchové komory, výška minimálně 14 cm, materiál a provedení efektivně snižující a rozkládající tlak, hygienický potah, nosnost min. 100 kg</t>
  </si>
  <si>
    <t>07.06.02.01</t>
  </si>
  <si>
    <t>antidekubitní podložky - sedací, při nízkém riziku vzniku dekubitů</t>
  </si>
  <si>
    <t xml:space="preserve">materiál a provedení efektivně snižující a rozkládající tlak, hygienický potah, nosnost minimálně 100 kg, </t>
  </si>
  <si>
    <t>07.06.02.02</t>
  </si>
  <si>
    <t>antidekubitní podložky - sedací, při středním riziku vzniku dekubitů</t>
  </si>
  <si>
    <t>07.06.02.03</t>
  </si>
  <si>
    <t>antidekubitní podložky - sedací, při vysokém riziku vzniku dekubitů</t>
  </si>
  <si>
    <t>07.06.02.04</t>
  </si>
  <si>
    <t>antidekubitní podložky - zádové, při vysokém riziku vzniku dekubitů</t>
  </si>
  <si>
    <t>07.06.03.01</t>
  </si>
  <si>
    <t>antidekubitní podložky při nízkém riziku vzniku dekubitů</t>
  </si>
  <si>
    <t>materiál a provedení rozkládající tlak, k podložení pat, loktů, lůžkové podložky apod.</t>
  </si>
  <si>
    <t>07.06.03.02</t>
  </si>
  <si>
    <t>antidekubitní podložky - při středním a vysokém riziku vzniku dekubitů</t>
  </si>
  <si>
    <t>materiál a provedení rozkládající tlak, k podložení pat, loktů, zad, lůžkové podložky apod.</t>
  </si>
  <si>
    <t>07.06.04.01</t>
  </si>
  <si>
    <t>antidekubitní podložky polohovací - při středním a vysokém riziku vzniku dekubitů</t>
  </si>
  <si>
    <t>materiál a provedení umožňující polohování a odlehčení pacienta</t>
  </si>
  <si>
    <t>08.01.01.01</t>
  </si>
  <si>
    <t>sluchadlo dětské (do 18 let včetně) musí splňovat tyto požadavky: a) digitální zpracování signálu; b) min. 5 kanálů; c) softwarové nastavení pro dětský zvukovod ; d) je vybaveno dětským hákem; e) je kompatibilní s bezdrátovým přenosem zvuku</t>
  </si>
  <si>
    <t>08.01.01.02</t>
  </si>
  <si>
    <t>sluchadlo dětské (do 18 let včetně) musí splňovat tyto požadavky: a) digitální zpracování signálu; b) min. 5 kanálů; c) softwarové nastavení pro dětský zvukovod; d) je vybaveno dětským hákem; e) je kompatibilní s bezdrátovým přenosem zvuku</t>
  </si>
  <si>
    <t>08.01.01.03</t>
  </si>
  <si>
    <t>08.01.01.04</t>
  </si>
  <si>
    <t>08.01.02.01</t>
  </si>
  <si>
    <t>sluchadla na kostní vedení včetně kompletního příslušenství po dobu životnosti sluchadla</t>
  </si>
  <si>
    <t>sluchadlo, náhlavní pružina, kostní vibrátor; sluchadlo na kostní vedení musí splňovat tyto základní podmínky: a) kapsičkové či podobný typ; b) digitální zpracování signálu ve 3 kanálech; c) softwarové nastavení parametrů sluchadla dle sluchové ztráty</t>
  </si>
  <si>
    <t>08.01.02.02</t>
  </si>
  <si>
    <t>sluchadlo na kostní vedení musí splňovat tyto základní podmínky: a) brýlový typ sluchadla; b) digitální zpracování signálu ve 3 kanálech; c) softwarové nastavení parametrů sluchadla dle sluchové ztráty</t>
  </si>
  <si>
    <t>08.01.02.03</t>
  </si>
  <si>
    <t>08.01.02.04</t>
  </si>
  <si>
    <t xml:space="preserve">zevní části implantabilního systému kostního sluchadla </t>
  </si>
  <si>
    <t>08.02.01.01</t>
  </si>
  <si>
    <t>plná kompatibilita s vnitřním implantátem, funkce zpracování signálu pro optimalizaci rozumění řeči v šumu</t>
  </si>
  <si>
    <t>09.01.01.01</t>
  </si>
  <si>
    <t>okluzory - náplasťové</t>
  </si>
  <si>
    <t>09.03.01.01</t>
  </si>
  <si>
    <t>dalekohledové systémy - do dálky + příslušenství</t>
  </si>
  <si>
    <t>09.03.01.02</t>
  </si>
  <si>
    <t>dalekohledové systémy - na blízko + příslušenství</t>
  </si>
  <si>
    <t>09.03.02.01</t>
  </si>
  <si>
    <t>asferické lupy - zvětšující 4x a více</t>
  </si>
  <si>
    <t>09.04.01.01</t>
  </si>
  <si>
    <t>lékařské mluvící teploměry - pro nevidomé</t>
  </si>
  <si>
    <t>09.04.02.01</t>
  </si>
  <si>
    <t>indikátory světla a hladiny</t>
  </si>
  <si>
    <t>09.04.03.01</t>
  </si>
  <si>
    <t>bílé hole - opěrné</t>
  </si>
  <si>
    <t>09.04.03.02</t>
  </si>
  <si>
    <t>bílé hole - signalizační a orientační</t>
  </si>
  <si>
    <t>09.04.04.01</t>
  </si>
  <si>
    <t>červenobílé hole - pro hluchoslepé</t>
  </si>
  <si>
    <t>10.01.01.01</t>
  </si>
  <si>
    <t>inhalátory - nízko výkonné včetně příslušenství</t>
  </si>
  <si>
    <t>10.01.01.02</t>
  </si>
  <si>
    <t>inhalátory - vysoce výkonné (MMD &lt; 4,5 µm, respirabilní frakce &gt; 60 %, výdej &gt; 0,5 ml/min  ≤  0,65 ml/min)</t>
  </si>
  <si>
    <t>výdej min: 600mg/min;MMD menší &lt; 3,5 µm;podíl částic pod 5 µm nad 65%</t>
  </si>
  <si>
    <t>10.01.01.03</t>
  </si>
  <si>
    <t>inhalátory - vysoce výkonné (MMD &lt; 4,5 µm, respirabilní frakce &gt; 60 %, výdej &gt; 0,65 ml/min)</t>
  </si>
  <si>
    <t>mesh membránové;výdej min: 600mg/min;MMD 3,5 až 4,5 µm;Podíl částic pod 5 µm nad 65%</t>
  </si>
  <si>
    <t>10.01.01.04</t>
  </si>
  <si>
    <t>nebulizátory k nízkovýkonným inhalátorům</t>
  </si>
  <si>
    <t>10.01.01.05</t>
  </si>
  <si>
    <t>nebulizátory k vysokovýkonným inhalátorům</t>
  </si>
  <si>
    <t>10.01.01.06</t>
  </si>
  <si>
    <t>nebulizátory s membránou k vysoce výkonným inhalátorům</t>
  </si>
  <si>
    <t>10.01.01.07</t>
  </si>
  <si>
    <t>membrány k vysoce výkonným inhalátorům</t>
  </si>
  <si>
    <t>10.01.02.01</t>
  </si>
  <si>
    <t>objemové nástavce k dávkovacím aerosolům - spacery, včetně náustku nebo masky</t>
  </si>
  <si>
    <t>10.02.01.01</t>
  </si>
  <si>
    <t>nádechové rehabilitační ventily</t>
  </si>
  <si>
    <t>10.02.02.01</t>
  </si>
  <si>
    <t>výdechové rehabilitační ventily</t>
  </si>
  <si>
    <t>10.02.02.02</t>
  </si>
  <si>
    <t>expektorační zdravotnické prostředky</t>
  </si>
  <si>
    <t>10.03.01.01</t>
  </si>
  <si>
    <t>koncentrátory kyslíku - stacionární</t>
  </si>
  <si>
    <t xml:space="preserve">koncentrace kyslíku 87 - 96% v rozsahu nastavení průtoku 0,5 - 5 l/min; max. hlučnost 43 dBA. </t>
  </si>
  <si>
    <t>10.03.01.02</t>
  </si>
  <si>
    <t>koncentrátory kyslíku - mobilní</t>
  </si>
  <si>
    <t>10.03.01.03</t>
  </si>
  <si>
    <t>koncentrátory kyslíku - vysokoprůtokový</t>
  </si>
  <si>
    <t>10.03.02.01</t>
  </si>
  <si>
    <t>systémy k aplikaci kapalného kyslíku</t>
  </si>
  <si>
    <t>systém plněn medicinálním kyslíkem</t>
  </si>
  <si>
    <t>10.04.01.01</t>
  </si>
  <si>
    <t>přístroje CPAP s poklesem tlaku ve výdechu a sledující zbytkový AHI</t>
  </si>
  <si>
    <t>tlakový rozsah 4 až 20 cm H2O, funkce poklesu tlaku ve výdechu, propojení se SW sledujícím účinnost léčby, hlučnost do 29±2 dB, kompenzace úniku tlaku; zvlhčovač, včetně základního příslušenství</t>
  </si>
  <si>
    <t>10.04.01.02</t>
  </si>
  <si>
    <t>přístroje CPAP s poklesem tlaku ve výdechu, sledující zbytkový AHI a telemetrické připojení</t>
  </si>
  <si>
    <t xml:space="preserve">tlakový rozsah 4 až 20 cm H2O, funkce poklesu tlaku ve výdechu, propojení se SW sledujícím účinnost léčby, hlučnost do 29±2 dB, kompenzace úniku tlaku; zvlhčovač, včetně základního příslušenství </t>
  </si>
  <si>
    <t>10.04.02.01</t>
  </si>
  <si>
    <t>přístroje BPAP S sledující zbytkový AHI</t>
  </si>
  <si>
    <t xml:space="preserve">tlakový rozsah 4 až 25 cm H2O s režimem odezvy na spontánní dýchání pacienta a propojení se SW sledujícím účinnost léčby, hlučnost do 29±2 dB, kompenzace úniku tlaku, zvlhčovač, včetně základního příslušenství </t>
  </si>
  <si>
    <t>10.04.02.02</t>
  </si>
  <si>
    <t>přístroje BPAP ST sledující zbytkový AHI</t>
  </si>
  <si>
    <t xml:space="preserve">režimem odezvy na spontánní dýchání pacienta a se záložní frekvencí dýchání, propojení se SW sledujícím účinnost léčby,hlučnost do 29±2 dB, kompenzace úniku tlaku, zvlhčovač, včetně základního příslušenství </t>
  </si>
  <si>
    <t>10.04.02.03</t>
  </si>
  <si>
    <t xml:space="preserve">tlakový rozsah 4 až 25 cm H2O s režimem odezvy na spontánní dýchání pacienta a propojení se SW sledujícím účinnost léčby, hlučnost do 29±2 dB, kompenzace úniku tlaku, s možností dálkového přenosu dat, zvlhčovač, včetně základního příslušenství </t>
  </si>
  <si>
    <t>10.04.02.04</t>
  </si>
  <si>
    <t xml:space="preserve">tlakový rozsah 4 až 25 cm H2O s režimem odezvy na spontánní dýchání pacienta a se záložní frekvencí dýchání, propojení se SW sledujícím účinnost léčby, s možností dálkového přenosu dat, hlučnost do 29±2 dB, kompenzace úniku tlaku, zvlhčovač, včetně základního příslušenství </t>
  </si>
  <si>
    <t>10.04.03.01</t>
  </si>
  <si>
    <t>přístroje APAP s poklesem tlaku ve výdechu a sledujícím zbytkový AHI</t>
  </si>
  <si>
    <t>tlakový rozsah 4 až 20 cm H2O s automatickým nastavením terapeutického tlaku, funkce poklesu tlaku ve výdechu, propojení se SW sledujícím účinnost léčby, hlučnost do 29±2 dB, kompenzace úniku tlaku, zvlhčovač, včetně základního příslušenství</t>
  </si>
  <si>
    <t>10.04.03.02</t>
  </si>
  <si>
    <t>přístroje ABPAP sledující zbytkový AHI</t>
  </si>
  <si>
    <t>tlakový rozsah 4 až 25 cm H2O s automatickým nastavením terapeutických tlaků, propojení se SW sledujícím účinnost léčby, hlučnost do 27 db, kompenzace úniku tlaku, zvlhčovač, včetně základního příslušenství</t>
  </si>
  <si>
    <t>10.04.03.03</t>
  </si>
  <si>
    <t>přístroje ABPAP s proměnlivou objemovou podporou</t>
  </si>
  <si>
    <t>tlakový rozsah 4 až 25 cm H2O s automatickým nastavením požadovaného dechového objemu, propojení se SW sledujícím účinnost léčby, hlučnost do 29±2 dB, kompenzace úniku tlaku, zvlhčovač, včetně základního příslušenství</t>
  </si>
  <si>
    <t>10.04.03.04</t>
  </si>
  <si>
    <t>autoadaptivní servoventilátory s proměnnou tlakovou podporou</t>
  </si>
  <si>
    <t>tlakový rozsah 4 až 25 cm H2O s automatickým sledováním dechového vzorce a automatickým nastavením terapeutického tlaku, propojení se SW sledujícím účinnost léčby, hlučnost do 29±2 dB, kompenzace úniku tlaku, zvlhčovač, včetně základního příslušenství</t>
  </si>
  <si>
    <t>10.04.03.05</t>
  </si>
  <si>
    <t>tlakový rozsah 4 až 20 cm H2O s automatickým nastavením terapeutického tlaku, funkce poklesu tlaku ve výdechu, propojení se SW sledujícím účinnost léčby s možností dálkového přenosu dat, hlučnost do 29±2 dB, kompenzace úniku tlaku, zvlhčovač, včetně základního příslušenství</t>
  </si>
  <si>
    <t>10.04.03.06</t>
  </si>
  <si>
    <t>přístroje ABPAP sledující zbytkový AHI s možností telemetrie</t>
  </si>
  <si>
    <t>tlakový rozsah 4 až 25 cm H2O s automatickým nastavením požadovaného dechového objemu, propojení se SW sledujícím účinnost léčby s možností dálkového přenosu dat, hlučnost do 29±2 dB, kompenzace úniku tlaku, zvlhčovač, včetně základního příslušenství</t>
  </si>
  <si>
    <t>10.04.03.07</t>
  </si>
  <si>
    <t>přístroje ABPAP s proměnlivou objemovou podporou s možností telemetrie</t>
  </si>
  <si>
    <t>10.04.03.08</t>
  </si>
  <si>
    <t>autoadaptivní servoventilátory s proměnnou tlakovou podporou s možností telemetrie</t>
  </si>
  <si>
    <t>tlakový rozsah 4 až 25 cm H2O s automatickým sledováním dechového vzorce a automatickým nastavením terapeutického tlaku, propojení se SW sledujícím účinnost léčby s možností dálkového přenosu dat, hlučnost do 29±2 dB, kompenzace úniku tlaku, zvlhčovač, včetně základního příslušenství</t>
  </si>
  <si>
    <t>10.04.04.01</t>
  </si>
  <si>
    <t>masky nosní ventilované silikonové</t>
  </si>
  <si>
    <t>zdravotně nezávadné materiály, bez latexu, s integrovaným výdechovým portem (zajištění odvětrání CO2)</t>
  </si>
  <si>
    <t>10.04.04.02</t>
  </si>
  <si>
    <t>masky nosní ventilované silikonové odlehčené</t>
  </si>
  <si>
    <t>10.04.04.03</t>
  </si>
  <si>
    <t>masky nosní ventilované gelové</t>
  </si>
  <si>
    <t>10.04.04.04</t>
  </si>
  <si>
    <t>masky celoobličejové ventilované silikonové</t>
  </si>
  <si>
    <t>zdravotně nezávadné materiály, bez latexu, s integrovaným výdechovým portem (zajištění odvětrání CO2) a bezpečnostní klapkou (zajištění přívodu vzduchu při vypnutém přístroji)</t>
  </si>
  <si>
    <t>10.04.04.05</t>
  </si>
  <si>
    <t>masky celoobličejové ventilované silikonové odlehčené</t>
  </si>
  <si>
    <t>10.04.04.06</t>
  </si>
  <si>
    <t>masky celoobličejové ventilované gelové</t>
  </si>
  <si>
    <t>10.04.04.07</t>
  </si>
  <si>
    <t>masky nízkokontaktní ventilované - nosní polštářky</t>
  </si>
  <si>
    <t>10.04.04.08</t>
  </si>
  <si>
    <t>hadice, délka do 60 cm včetně</t>
  </si>
  <si>
    <t>zdravotně nezávadné materiály</t>
  </si>
  <si>
    <t>10.04.04.09</t>
  </si>
  <si>
    <t>hadice, délka nad 60 cm</t>
  </si>
  <si>
    <t>10.04.04.10</t>
  </si>
  <si>
    <t>vyhřívané hadice - k vyhřívaným zvlhčovačům</t>
  </si>
  <si>
    <t>10.04.04.11</t>
  </si>
  <si>
    <t xml:space="preserve">výhřevné zvlhčovače </t>
  </si>
  <si>
    <t xml:space="preserve">s regulovatelným nastavením intenzity vyhřívání. </t>
  </si>
  <si>
    <t>10.04.04.12</t>
  </si>
  <si>
    <t>filtry</t>
  </si>
  <si>
    <t>vstupní filtry přístroje CPAP/BPAP</t>
  </si>
  <si>
    <t>10.05.01.01</t>
  </si>
  <si>
    <t>10.05.01.02</t>
  </si>
  <si>
    <t>tracheostomické kanyly - jednorázové, s vnitřním průměrem &gt; 6 mm</t>
  </si>
  <si>
    <t>10.05.01.03</t>
  </si>
  <si>
    <t>10.05.01.04</t>
  </si>
  <si>
    <t>tracheostomické kanyly - pro opakované použití, s vnitřním průměrem &gt; 6 mm</t>
  </si>
  <si>
    <t>10.05.01.05</t>
  </si>
  <si>
    <t>laryngektomické kanyly - pro opakované použití</t>
  </si>
  <si>
    <t>10.05.01.06</t>
  </si>
  <si>
    <t>tracheostomické kanyly - z kovu, pro dlouhodobě tracheostomované</t>
  </si>
  <si>
    <t>10.05.01.07</t>
  </si>
  <si>
    <t>tracheostomické kanyly - pro opakované použití, s měkkou nafukovací manžetou pro krátkodobé utěsnění</t>
  </si>
  <si>
    <t>10.05.01.08</t>
  </si>
  <si>
    <t>tracheostomické kanyly - pro opakované použití, mluvící, s chlopní</t>
  </si>
  <si>
    <t>10.05.01.09</t>
  </si>
  <si>
    <t>mluvící adaptéry (mluvící chlopně) - se standardním 15 mm konektorem</t>
  </si>
  <si>
    <t>10.05.01.10</t>
  </si>
  <si>
    <t>zvlhčovače (umělé nosy) pro kanyly se standardním 15 mm konektorem</t>
  </si>
  <si>
    <t>10.05.01.11</t>
  </si>
  <si>
    <t>sady ke kanylám tracheostomickým pro trvalé kanylonosiče</t>
  </si>
  <si>
    <t xml:space="preserve">365 roušek a 25 fixačních pásek; sprchový chránič, sada na čištění kanyl (kartáček, dezinfekční prášek, dóza), tracheostomický fix </t>
  </si>
  <si>
    <t>10.05.01.12</t>
  </si>
  <si>
    <t>příslušenství k tracheostomickým kanylám - ochranné roláky</t>
  </si>
  <si>
    <t>sada min. 3 ks</t>
  </si>
  <si>
    <t>10.05.01.13</t>
  </si>
  <si>
    <t>příslušenství k tracheostomickým kanylám - molitanové roušky pro ochranu stomatu, lepící</t>
  </si>
  <si>
    <t>sada min. 30 ks</t>
  </si>
  <si>
    <t>10.06.01.01</t>
  </si>
  <si>
    <t>odsávačky</t>
  </si>
  <si>
    <t>10.06.01.02</t>
  </si>
  <si>
    <t>odsávací cévky</t>
  </si>
  <si>
    <t>10.07.01.01</t>
  </si>
  <si>
    <t>příslušenství k hlasovým protézám</t>
  </si>
  <si>
    <t>10.07.02.01</t>
  </si>
  <si>
    <t>elektrolaryngy</t>
  </si>
  <si>
    <t>včetně akumulátorů na 2 roky provozu</t>
  </si>
  <si>
    <t>10.08.01.01</t>
  </si>
  <si>
    <t>přístrojové vybavení pro domácí umělou plicní ventilaci (ventilátor, odsávačka, oxymetr prstový, manometr, ambuvak)</t>
  </si>
  <si>
    <t>včetně základního příslušenství, spotřebního materiálu, pravidelných prohlídek, servisních činností, helpdesk a školení</t>
  </si>
  <si>
    <t>10.08.01.02</t>
  </si>
  <si>
    <t>přístrojové vybavení pro domácí umělou plicní ventilaci (ventilátor, odsávačky, pulzní oxymetr, manometr, ambuvak)</t>
  </si>
  <si>
    <t>10.09.01.01</t>
  </si>
  <si>
    <t>mechanický insuflátor / exsuflátor</t>
  </si>
  <si>
    <t xml:space="preserve">zdravotnický prostředek pro respirační fyzioterapie včetně technik zaměřených na hygienu dýchacích cest a podporu expektorace, zabránění stagnace hlenů </t>
  </si>
  <si>
    <t>nekategorizované zdravotnické prostředky</t>
  </si>
  <si>
    <t>CONCAT</t>
  </si>
  <si>
    <r>
      <t xml:space="preserve">ŽÁDOST O PROVEDENÍ ZMĚNY </t>
    </r>
    <r>
      <rPr>
        <b/>
        <sz val="20"/>
        <color rgb="FFFFFF00"/>
        <rFont val="Calibri"/>
        <family val="2"/>
        <charset val="238"/>
        <scheme val="minor"/>
      </rPr>
      <t>MFC</t>
    </r>
    <r>
      <rPr>
        <b/>
        <sz val="20"/>
        <color theme="0"/>
        <rFont val="Calibri"/>
        <family val="2"/>
        <charset val="238"/>
        <scheme val="minor"/>
      </rPr>
      <t xml:space="preserve"> U OHLÁŠENÉHO ZP (u již zařazených zdravotnických prostředků)</t>
    </r>
  </si>
  <si>
    <r>
      <t xml:space="preserve">ŽÁDOST O PROVEDENÍ ZMĚNY </t>
    </r>
    <r>
      <rPr>
        <b/>
        <sz val="20"/>
        <color rgb="FFFFFF00"/>
        <rFont val="Calibri"/>
        <family val="2"/>
        <charset val="238"/>
        <scheme val="minor"/>
      </rPr>
      <t>OSTATNÍ</t>
    </r>
    <r>
      <rPr>
        <b/>
        <sz val="20"/>
        <color theme="0"/>
        <rFont val="Calibri"/>
        <family val="2"/>
        <charset val="238"/>
        <scheme val="minor"/>
      </rPr>
      <t xml:space="preserve"> U OHLÁŠENÉHO ZP (u již zařazených zdravotnických prostředků)</t>
    </r>
  </si>
  <si>
    <r>
      <rPr>
        <b/>
        <sz val="11"/>
        <color rgb="FFFFFF00"/>
        <rFont val="Calibri"/>
        <family val="2"/>
        <charset val="238"/>
        <scheme val="minor"/>
      </rPr>
      <t>Nová</t>
    </r>
    <r>
      <rPr>
        <b/>
        <sz val="11"/>
        <color rgb="FFFF0000"/>
        <rFont val="Calibri"/>
        <family val="2"/>
        <charset val="238"/>
        <scheme val="minor"/>
      </rPr>
      <t xml:space="preserve"> </t>
    </r>
    <r>
      <rPr>
        <b/>
        <sz val="11"/>
        <color theme="0"/>
        <rFont val="Calibri"/>
        <family val="2"/>
        <charset val="238"/>
        <scheme val="minor"/>
      </rPr>
      <t>Cena původce (Kč)</t>
    </r>
  </si>
  <si>
    <r>
      <t xml:space="preserve">Cena původce </t>
    </r>
    <r>
      <rPr>
        <b/>
        <sz val="11"/>
        <color rgb="FFFFFF00"/>
        <rFont val="Calibri"/>
        <family val="2"/>
        <charset val="238"/>
        <scheme val="minor"/>
      </rPr>
      <t>při posledním ohlášení</t>
    </r>
    <r>
      <rPr>
        <b/>
        <sz val="11"/>
        <color theme="0"/>
        <rFont val="Calibri"/>
        <family val="2"/>
        <charset val="238"/>
        <scheme val="minor"/>
      </rPr>
      <t xml:space="preserve"> (Kč)</t>
    </r>
  </si>
  <si>
    <r>
      <rPr>
        <b/>
        <sz val="11"/>
        <color rgb="FFFFFF00"/>
        <rFont val="Calibri"/>
        <family val="2"/>
        <charset val="238"/>
        <scheme val="minor"/>
      </rPr>
      <t xml:space="preserve">Původní </t>
    </r>
    <r>
      <rPr>
        <b/>
        <sz val="11"/>
        <color theme="0"/>
        <rFont val="Calibri"/>
        <family val="2"/>
        <charset val="238"/>
        <scheme val="minor"/>
      </rPr>
      <t>hodnota MFC (Kč)</t>
    </r>
  </si>
  <si>
    <r>
      <rPr>
        <b/>
        <sz val="11"/>
        <color rgb="FFFFFF00"/>
        <rFont val="Calibri"/>
        <family val="2"/>
        <charset val="238"/>
        <scheme val="minor"/>
      </rPr>
      <t xml:space="preserve">Požadovaná </t>
    </r>
    <r>
      <rPr>
        <b/>
        <sz val="11"/>
        <color theme="0"/>
        <rFont val="Calibri"/>
        <family val="2"/>
        <charset val="238"/>
        <scheme val="minor"/>
      </rPr>
      <t>hodnota MFC (Kč)</t>
    </r>
  </si>
  <si>
    <t>Žlutá pole jsou povinná</t>
  </si>
  <si>
    <r>
      <rPr>
        <b/>
        <sz val="11"/>
        <color theme="1"/>
        <rFont val="Calibri"/>
        <family val="2"/>
        <charset val="238"/>
        <scheme val="minor"/>
      </rPr>
      <t>NAZ Název ZP</t>
    </r>
    <r>
      <rPr>
        <sz val="11"/>
        <color theme="1"/>
        <rFont val="Calibri"/>
        <family val="2"/>
        <charset val="238"/>
        <scheme val="minor"/>
      </rPr>
      <t xml:space="preserve"> – ve znění, které je uvedeno v ohlášení a v Seznamu cen a úhrad ZP hrazených na poukaz</t>
    </r>
  </si>
  <si>
    <r>
      <rPr>
        <b/>
        <sz val="11"/>
        <color theme="1"/>
        <rFont val="Calibri"/>
        <family val="2"/>
        <charset val="238"/>
        <scheme val="minor"/>
      </rPr>
      <t>DOP Doplněk názvu</t>
    </r>
    <r>
      <rPr>
        <sz val="11"/>
        <color theme="1"/>
        <rFont val="Calibri"/>
        <family val="2"/>
        <charset val="238"/>
        <scheme val="minor"/>
      </rPr>
      <t xml:space="preserve"> – ve znění, které je uvedeno v ohlášení a v Seznamu cen a úhrad ZP hrazených na poukaz</t>
    </r>
  </si>
  <si>
    <r>
      <t xml:space="preserve">Původní hodnota </t>
    </r>
    <r>
      <rPr>
        <sz val="11"/>
        <color theme="1"/>
        <rFont val="Calibri"/>
        <family val="2"/>
        <charset val="238"/>
        <scheme val="minor"/>
      </rPr>
      <t>– původní hodnota měněné položky</t>
    </r>
  </si>
  <si>
    <r>
      <t xml:space="preserve">Nová hodnota </t>
    </r>
    <r>
      <rPr>
        <sz val="11"/>
        <color theme="1"/>
        <rFont val="Calibri"/>
        <family val="2"/>
        <charset val="238"/>
        <scheme val="minor"/>
      </rPr>
      <t>– nová hodnota měněné položky</t>
    </r>
  </si>
  <si>
    <t>UHS 
Úhradová skupina</t>
  </si>
  <si>
    <t>NAZ 
Název ZP</t>
  </si>
  <si>
    <t xml:space="preserve">DOP 
Doplněk názvu </t>
  </si>
  <si>
    <t>OHL 
Ohlašovatel</t>
  </si>
  <si>
    <r>
      <rPr>
        <b/>
        <sz val="11"/>
        <color theme="1"/>
        <rFont val="Calibri"/>
        <family val="2"/>
        <charset val="238"/>
        <scheme val="minor"/>
      </rPr>
      <t>Kód SÚKL</t>
    </r>
    <r>
      <rPr>
        <sz val="11"/>
        <color theme="1"/>
        <rFont val="Calibri"/>
        <family val="2"/>
        <charset val="238"/>
        <scheme val="minor"/>
      </rPr>
      <t xml:space="preserve"> – kód ZP, který byl přidělen v rámci ohlášení úhrady</t>
    </r>
  </si>
  <si>
    <t>a) Ohlašovatel zašle žádost o vyhodnocení změnového požadavku na e-mail uhrzp@sukl.cz</t>
  </si>
  <si>
    <t>UHS
Úhradová skupina</t>
  </si>
  <si>
    <r>
      <t xml:space="preserve">PŮVODNÍ hodnota  </t>
    </r>
    <r>
      <rPr>
        <b/>
        <sz val="11"/>
        <color rgb="FFFF0000"/>
        <rFont val="Calibri"/>
        <family val="2"/>
        <charset val="238"/>
        <scheme val="minor"/>
      </rPr>
      <t>1</t>
    </r>
  </si>
  <si>
    <r>
      <t xml:space="preserve">NOVÁ hodnota </t>
    </r>
    <r>
      <rPr>
        <b/>
        <sz val="11"/>
        <color rgb="FFFF0000"/>
        <rFont val="Calibri"/>
        <family val="2"/>
        <charset val="238"/>
        <scheme val="minor"/>
      </rPr>
      <t>1</t>
    </r>
  </si>
  <si>
    <r>
      <t xml:space="preserve">PŮVODNÍ hodnota </t>
    </r>
    <r>
      <rPr>
        <b/>
        <sz val="11"/>
        <color rgb="FF99FFCC"/>
        <rFont val="Calibri"/>
        <family val="2"/>
        <charset val="238"/>
        <scheme val="minor"/>
      </rPr>
      <t>2</t>
    </r>
  </si>
  <si>
    <r>
      <t xml:space="preserve">NOVÁ hodnota </t>
    </r>
    <r>
      <rPr>
        <b/>
        <sz val="11"/>
        <color rgb="FF99FFCC"/>
        <rFont val="Calibri"/>
        <family val="2"/>
        <charset val="238"/>
        <scheme val="minor"/>
      </rPr>
      <t>2</t>
    </r>
  </si>
  <si>
    <r>
      <t xml:space="preserve">PŮVODNÍ hodnota </t>
    </r>
    <r>
      <rPr>
        <b/>
        <sz val="11"/>
        <color rgb="FFFFFF00"/>
        <rFont val="Calibri"/>
        <family val="2"/>
        <charset val="238"/>
        <scheme val="minor"/>
      </rPr>
      <t>3</t>
    </r>
  </si>
  <si>
    <r>
      <t xml:space="preserve">NOVÁ hodnota </t>
    </r>
    <r>
      <rPr>
        <b/>
        <sz val="11"/>
        <color rgb="FFFFFF00"/>
        <rFont val="Calibri"/>
        <family val="2"/>
        <charset val="238"/>
        <scheme val="minor"/>
      </rPr>
      <t>3</t>
    </r>
  </si>
  <si>
    <r>
      <t xml:space="preserve">PŮVODNÍ hodnota </t>
    </r>
    <r>
      <rPr>
        <b/>
        <sz val="11"/>
        <color rgb="FF00B050"/>
        <rFont val="Calibri"/>
        <family val="2"/>
        <charset val="238"/>
        <scheme val="minor"/>
      </rPr>
      <t>4</t>
    </r>
  </si>
  <si>
    <r>
      <t xml:space="preserve">NOVÁ hodnota </t>
    </r>
    <r>
      <rPr>
        <b/>
        <sz val="11"/>
        <color rgb="FF00B050"/>
        <rFont val="Calibri"/>
        <family val="2"/>
        <charset val="238"/>
        <scheme val="minor"/>
      </rPr>
      <t>4</t>
    </r>
  </si>
  <si>
    <r>
      <t xml:space="preserve">PŮVODNÍ hodnota </t>
    </r>
    <r>
      <rPr>
        <b/>
        <sz val="11"/>
        <color theme="5" tint="-0.249977111117893"/>
        <rFont val="Calibri"/>
        <family val="2"/>
        <charset val="238"/>
        <scheme val="minor"/>
      </rPr>
      <t>5</t>
    </r>
  </si>
  <si>
    <r>
      <t xml:space="preserve">NOVÁ hodnota </t>
    </r>
    <r>
      <rPr>
        <b/>
        <sz val="11"/>
        <color theme="5" tint="-0.249977111117893"/>
        <rFont val="Calibri"/>
        <family val="2"/>
        <charset val="238"/>
        <scheme val="minor"/>
      </rPr>
      <t>5</t>
    </r>
  </si>
  <si>
    <t xml:space="preserve">http://www.sukl.cz/file/91803_1_1 </t>
  </si>
  <si>
    <t>Přečtěte si, prosím, pokyny a vyberte typ změnového ohlášení, případně vyplňte oba listy</t>
  </si>
  <si>
    <t>Popis úhradové skupiny</t>
  </si>
  <si>
    <t>NAZ 
Název ZP dle ZPSCAU</t>
  </si>
  <si>
    <t>DOP 
Doplněk názvu dle ZPSCAU</t>
  </si>
  <si>
    <t>Nové OC vypočtené z nového MFC</t>
  </si>
  <si>
    <r>
      <t xml:space="preserve">Pořadové číslo řádku </t>
    </r>
    <r>
      <rPr>
        <sz val="11"/>
        <color theme="1"/>
        <rFont val="Calibri"/>
        <family val="2"/>
        <charset val="238"/>
        <scheme val="minor"/>
      </rPr>
      <t>- zobrazuje počet vkládaných ZP ke změně</t>
    </r>
  </si>
  <si>
    <t>Původní OC</t>
  </si>
  <si>
    <r>
      <t xml:space="preserve">OC </t>
    </r>
    <r>
      <rPr>
        <b/>
        <sz val="11"/>
        <color rgb="FFFFFF00"/>
        <rFont val="Calibri"/>
        <family val="2"/>
        <charset val="238"/>
        <scheme val="minor"/>
      </rPr>
      <t>Nová</t>
    </r>
    <r>
      <rPr>
        <b/>
        <sz val="11"/>
        <color rgb="FFFF0000"/>
        <rFont val="Calibri"/>
        <family val="2"/>
        <charset val="238"/>
        <scheme val="minor"/>
      </rPr>
      <t xml:space="preserve"> 
</t>
    </r>
    <r>
      <rPr>
        <b/>
        <sz val="11"/>
        <color theme="0"/>
        <rFont val="Calibri"/>
        <family val="2"/>
        <charset val="238"/>
        <scheme val="minor"/>
      </rPr>
      <t>Cena původce (Kč)</t>
    </r>
  </si>
  <si>
    <r>
      <t xml:space="preserve">OC </t>
    </r>
    <r>
      <rPr>
        <b/>
        <sz val="11"/>
        <color rgb="FFFFFF00"/>
        <rFont val="Calibri"/>
        <family val="2"/>
        <charset val="238"/>
        <scheme val="minor"/>
      </rPr>
      <t>původní</t>
    </r>
    <r>
      <rPr>
        <b/>
        <sz val="11"/>
        <color theme="0"/>
        <rFont val="Calibri"/>
        <family val="2"/>
        <charset val="238"/>
        <scheme val="minor"/>
      </rPr>
      <t xml:space="preserve">
Cena původce </t>
    </r>
    <r>
      <rPr>
        <b/>
        <sz val="11"/>
        <color rgb="FFFFFF00"/>
        <rFont val="Calibri"/>
        <family val="2"/>
        <charset val="238"/>
        <scheme val="minor"/>
      </rPr>
      <t>při posledním ohlášení</t>
    </r>
    <r>
      <rPr>
        <b/>
        <sz val="11"/>
        <color theme="0"/>
        <rFont val="Calibri"/>
        <family val="2"/>
        <charset val="238"/>
        <scheme val="minor"/>
      </rPr>
      <t xml:space="preserve"> (Kč)</t>
    </r>
  </si>
  <si>
    <t>Nové OC = původní OC + 3%
"L"+3%</t>
  </si>
  <si>
    <r>
      <t xml:space="preserve">− Vyplněnou šablonu pro předkládání změnového požadavku ve formátu </t>
    </r>
    <r>
      <rPr>
        <b/>
        <sz val="11"/>
        <color theme="1"/>
        <rFont val="Calibri"/>
        <family val="2"/>
        <charset val="238"/>
        <scheme val="minor"/>
      </rPr>
      <t>xls</t>
    </r>
    <r>
      <rPr>
        <sz val="11"/>
        <color theme="1"/>
        <rFont val="Calibri"/>
        <family val="2"/>
        <charset val="238"/>
        <scheme val="minor"/>
      </rPr>
      <t xml:space="preserve"> nebo </t>
    </r>
    <r>
      <rPr>
        <b/>
        <sz val="11"/>
        <color theme="1"/>
        <rFont val="Calibri"/>
        <family val="2"/>
        <charset val="238"/>
        <scheme val="minor"/>
      </rPr>
      <t>xlsx</t>
    </r>
    <r>
      <rPr>
        <sz val="11"/>
        <color theme="1"/>
        <rFont val="Calibri"/>
        <family val="2"/>
        <charset val="238"/>
        <scheme val="minor"/>
      </rPr>
      <t xml:space="preserve">. </t>
    </r>
    <r>
      <rPr>
        <sz val="11"/>
        <color rgb="FFFF0000"/>
        <rFont val="Calibri"/>
        <family val="2"/>
        <charset val="238"/>
        <scheme val="minor"/>
      </rPr>
      <t>Jiné formáty nejsou povoleny.</t>
    </r>
    <r>
      <rPr>
        <sz val="11"/>
        <color theme="1"/>
        <rFont val="Calibri"/>
        <family val="2"/>
        <charset val="238"/>
        <scheme val="minor"/>
      </rPr>
      <t xml:space="preserve"> </t>
    </r>
  </si>
  <si>
    <t>Požadované datum změny</t>
  </si>
  <si>
    <t>Nevyužít</t>
  </si>
  <si>
    <t>NAZ původní</t>
  </si>
  <si>
    <t>MJD původní</t>
  </si>
  <si>
    <t>MJD pomocný</t>
  </si>
  <si>
    <t>TBAL původní</t>
  </si>
  <si>
    <t>UHR1 původní</t>
  </si>
  <si>
    <t>UHR2 původní</t>
  </si>
  <si>
    <t>UHR3 původní</t>
  </si>
  <si>
    <t>UHS původní</t>
  </si>
  <si>
    <t>UDOKS původní</t>
  </si>
  <si>
    <t>UDO původní</t>
  </si>
  <si>
    <t>NAZ nové</t>
  </si>
  <si>
    <t>DOP nové</t>
  </si>
  <si>
    <t>MJD nové</t>
  </si>
  <si>
    <t>TBAL nové</t>
  </si>
  <si>
    <t>UHR1 nové</t>
  </si>
  <si>
    <t>UHR2 nové</t>
  </si>
  <si>
    <t>UHR3 nové</t>
  </si>
  <si>
    <t>UHS nové</t>
  </si>
  <si>
    <t>UDOKS nové</t>
  </si>
  <si>
    <t>UDO nové</t>
  </si>
  <si>
    <t>DOP původní</t>
  </si>
  <si>
    <t>MFC původní</t>
  </si>
  <si>
    <t>OC původní</t>
  </si>
  <si>
    <t>MFC nové</t>
  </si>
  <si>
    <t>OC nové</t>
  </si>
  <si>
    <t>HIDDEN</t>
  </si>
  <si>
    <t>nekopírovat</t>
  </si>
  <si>
    <t>DPH %</t>
  </si>
  <si>
    <t>Možné označení: NAZ DOP MJD TBAL UHR1 UHR2 UHR3 MFC UHS UDOKS UDO</t>
  </si>
  <si>
    <r>
      <rPr>
        <b/>
        <sz val="11"/>
        <color theme="1"/>
        <rFont val="Calibri"/>
        <family val="2"/>
        <charset val="238"/>
        <scheme val="minor"/>
      </rPr>
      <t>Položka v ZPSCAU</t>
    </r>
    <r>
      <rPr>
        <sz val="11"/>
        <color theme="1"/>
        <rFont val="Calibri"/>
        <family val="2"/>
        <charset val="238"/>
        <scheme val="minor"/>
      </rPr>
      <t xml:space="preserve"> – označení pole dle datového rozhraní ZPSCAU (např. NAZ DOP MFC UHR1…), které požadujete změnit - </t>
    </r>
    <r>
      <rPr>
        <sz val="11"/>
        <color rgb="FFFF0000"/>
        <rFont val="Calibri"/>
        <family val="2"/>
        <charset val="238"/>
        <scheme val="minor"/>
      </rPr>
      <t xml:space="preserve">max 5 položek oddělené mezerou </t>
    </r>
    <r>
      <rPr>
        <sz val="11"/>
        <color theme="1"/>
        <rFont val="Calibri"/>
        <family val="2"/>
        <charset val="238"/>
        <scheme val="minor"/>
      </rPr>
      <t>u každého měněného ZP</t>
    </r>
  </si>
  <si>
    <t xml:space="preserve">Datové rozhraní popsáno na </t>
  </si>
  <si>
    <r>
      <t xml:space="preserve">info linka    +420 272 185 971      </t>
    </r>
    <r>
      <rPr>
        <b/>
        <sz val="14"/>
        <color theme="1"/>
        <rFont val="Calibri"/>
        <family val="2"/>
        <charset val="238"/>
        <scheme val="minor"/>
      </rPr>
      <t>9:00 - 12:00</t>
    </r>
  </si>
  <si>
    <t>info linka    +420 272 185 971      9:00 - 12:00</t>
  </si>
  <si>
    <t xml:space="preserve">info linka    +420 272 185 971      9:00 - 12:00  </t>
  </si>
  <si>
    <r>
      <t xml:space="preserve">ŽÁDOST O </t>
    </r>
    <r>
      <rPr>
        <b/>
        <sz val="20"/>
        <color rgb="FFFF0000"/>
        <rFont val="Calibri"/>
        <family val="2"/>
        <charset val="238"/>
        <scheme val="minor"/>
      </rPr>
      <t>VYŘAZENÍ</t>
    </r>
    <r>
      <rPr>
        <b/>
        <sz val="20"/>
        <color theme="0"/>
        <rFont val="Calibri"/>
        <family val="2"/>
        <charset val="238"/>
        <scheme val="minor"/>
      </rPr>
      <t xml:space="preserve"> OHLÁŠENÉHO ZP (u již zařazených zdravotnických prostředků)</t>
    </r>
  </si>
  <si>
    <t>Vyřazení již ohlášeného ZP</t>
  </si>
  <si>
    <t xml:space="preserve">Při vyplňování řádku vždy postupujte od sloupce B směrem doprava, hodnoty vkládejte postupně po sloupcích. Pro zápis stiskněte F2 a zadejte údaj. </t>
  </si>
  <si>
    <t>− Plnou moc/pověření nebo číslo žádosti, na základě které Vám byly přiděleny přístupové údaje do systému pro ohlášení</t>
  </si>
  <si>
    <t xml:space="preserve">   výrobcem, aktuální znění návodu k použití…)</t>
  </si>
  <si>
    <t>− Další podklady prokazující oprávněnost požadavku, pokud jsou dostupné a je nutné je aktualizovat (např. aktuální ceník podepsaný</t>
  </si>
  <si>
    <t>MJ původní</t>
  </si>
  <si>
    <t>MJ nové</t>
  </si>
  <si>
    <r>
      <t xml:space="preserve">Požadované datum změny </t>
    </r>
    <r>
      <rPr>
        <sz val="11"/>
        <color theme="1"/>
        <rFont val="Calibri"/>
        <family val="2"/>
        <charset val="238"/>
        <scheme val="minor"/>
      </rPr>
      <t>– datum platnosti požadované změny</t>
    </r>
  </si>
  <si>
    <r>
      <rPr>
        <b/>
        <sz val="11"/>
        <color theme="1"/>
        <rFont val="Calibri"/>
        <family val="2"/>
        <charset val="238"/>
        <scheme val="minor"/>
      </rPr>
      <t>Požadovaná hodnota MFC (Kč)</t>
    </r>
    <r>
      <rPr>
        <sz val="11"/>
        <color theme="1"/>
        <rFont val="Calibri"/>
        <family val="2"/>
        <charset val="238"/>
        <scheme val="minor"/>
      </rPr>
      <t xml:space="preserve"> – nová konečná cena MFC, na kterou požadujete původní hodnotu MFC v Seznamu cen a úhrad ZP hrazených na poukaz změnit</t>
    </r>
  </si>
  <si>
    <r>
      <rPr>
        <b/>
        <sz val="11"/>
        <color theme="1"/>
        <rFont val="Calibri"/>
        <family val="2"/>
        <charset val="238"/>
        <scheme val="minor"/>
      </rPr>
      <t>Původní hodnota MFC (Kč)</t>
    </r>
    <r>
      <rPr>
        <sz val="11"/>
        <color theme="1"/>
        <rFont val="Calibri"/>
        <family val="2"/>
        <charset val="238"/>
        <scheme val="minor"/>
      </rPr>
      <t xml:space="preserve"> – aktuálně platná cena MFC, která je uvedena v ohlášení a v Seznamu cen a úhrad ZP hrazených na poukaz</t>
    </r>
  </si>
  <si>
    <r>
      <t xml:space="preserve">Cena původce (při posledním ohlášení) </t>
    </r>
    <r>
      <rPr>
        <sz val="11"/>
        <color theme="1"/>
        <rFont val="Calibri"/>
        <family val="2"/>
        <charset val="238"/>
        <scheme val="minor"/>
      </rPr>
      <t>– automaticky se vypočítává jako aktuální prodejní cena bez obchodní přirážky a bez DPH; počítáno aktuálně platné MFC minus DPH minus marže; přesnost useknutí ceny na 2 desetinná místa (nezaokrouhluje se)</t>
    </r>
  </si>
  <si>
    <r>
      <t xml:space="preserve">Nová Cena původce </t>
    </r>
    <r>
      <rPr>
        <sz val="11"/>
        <color theme="1"/>
        <rFont val="Calibri"/>
        <family val="2"/>
        <charset val="238"/>
        <scheme val="minor"/>
      </rPr>
      <t>– automaticky se vypočítává jako nová prodejní cena bez obchodní přirážky a bez DPH; počítáno nové požadované MFC minus DPH minus marže; přesnost useknutí ceny na 2 desetinná místa (nezaokrouhluje se)</t>
    </r>
  </si>
  <si>
    <t>gáza skládaná - sterilní</t>
  </si>
  <si>
    <t>gáza skládaná - nesterilní</t>
  </si>
  <si>
    <t>bioaktivní obvazy - vrube</t>
  </si>
  <si>
    <t>01.02.13.17</t>
  </si>
  <si>
    <t>prostředky pro lokální kyslíkovou terapii</t>
  </si>
  <si>
    <t>krytí k podpoře hojení, managementu exudátu a čištění ran na principu lokálního dodávání kyslíku</t>
  </si>
  <si>
    <t xml:space="preserve">Všechny typy výrobků:
- absorpční jádro z celulózy popř. superabsorbentu 
- neutralizátor zápachu  
 - Intravaginální tampony
                                                                                                                                                  Vložné pleny
 - postranní pásky proti protečení                        
 - indikátor výměny zdravotního prostředku
                                                             Plenkové kalhotky - zalepovací                                             
 - postranní pásky proti protečení
 - opakovaně aplikovatelná lepítka                       
 - indikátor výměny zdravotního prostředku
                                                           Plenkové kalhotky - s pásem                                             
 - postranní pásky proti protečení
 - fixace pomocí pásu s opakovaným zapínáním
 - indikátor výměny zdravotního prostředku
                                                                                                                       Plenkové kalhotky - natahovací                                              
- prodyšný elastický materiál
                                                                    Fixační kalhotky                                            - bezešvé </t>
  </si>
  <si>
    <t xml:space="preserve">- </t>
  </si>
  <si>
    <t>03.10.01</t>
  </si>
  <si>
    <t>04.01.03.01</t>
  </si>
  <si>
    <t>ochranné přilby</t>
  </si>
  <si>
    <t>ochrana hlavy s anatomickým tvarem, bavlněná podšívka, různé velikosti</t>
  </si>
  <si>
    <t xml:space="preserve">pevné materiály; fixace správného postavení chodidla a hlezna v sagitálním směniv v případě poškození peroneálního nervu </t>
  </si>
  <si>
    <t>možnost stahování hodnot z glukometru do univerzálních počítačových programů umožňujících vyhodnocení dat</t>
  </si>
  <si>
    <t>bolusový kalkulátor nastavuje lékař; pojeho nastavení systém doporučuje dávku inzulínu; možnost stahování hodnot z glukometru do univerzálních počítačových programů umožňujících vyhodnocení dat</t>
  </si>
  <si>
    <t>inzulínové pumpy - s napojením na kontinuální monitoraci glukózy a automatickou odezvou na blížící se hypoglykémii a / nebo hyperglykémii</t>
  </si>
  <si>
    <t>zásobníky inzulínu pro inzulínové pumpy  - 1,6 - 2 ml</t>
  </si>
  <si>
    <t>zásobníky inzulínu pro inzulínové pumpy 3 - 4 ml</t>
  </si>
  <si>
    <t>1,2 x 40 mm nebo 0,9 x 40 mm</t>
  </si>
  <si>
    <t xml:space="preserve">IV. kompresní třída 49 mmHg a více </t>
  </si>
  <si>
    <t>III. K.T. 3446 mmHg</t>
  </si>
  <si>
    <t>06.01.11.01</t>
  </si>
  <si>
    <t>06.01.11.02</t>
  </si>
  <si>
    <t>návlek</t>
  </si>
  <si>
    <t>06.01.11.03</t>
  </si>
  <si>
    <t>rukavička bez prstů</t>
  </si>
  <si>
    <t>06.01.11.04</t>
  </si>
  <si>
    <t>rukavička s prsty</t>
  </si>
  <si>
    <t>návleky na popáleniny - sériově zhotovené - kukla plná</t>
  </si>
  <si>
    <t>návleky na popáleniny - sériově zhotovené - na horní končetinu</t>
  </si>
  <si>
    <t>návleky na popáleniny - sériově zhotovené - rukavice</t>
  </si>
  <si>
    <t>návleky na popáleniny - sériově zhotovené - na dolní končetinu</t>
  </si>
  <si>
    <t>návleky na popáleniny - sériově zhotovené - separátor prstů</t>
  </si>
  <si>
    <t>návleky na popáleniny - sériově zhotovené - vesta</t>
  </si>
  <si>
    <t>návleky na popáleniny - sériově zhotovené - kalhoty</t>
  </si>
  <si>
    <t>návleky na popáleniny - sériově zhotovené - návlek na chodidlo</t>
  </si>
  <si>
    <t>nastavitelná hloubka sedu; nastavitelné podničky nebo blatníčky; bezpečnostní kolečka a kryty kol v minimální výbavě; hmotnost vozíku do 11 kg v minimální výbavě</t>
  </si>
  <si>
    <t>nosnost minimálně 160 kg nebo nadměrné rozměry; odnímatelné či odklopné bočnice; odnímatelné výškově nastavitelné podnožky; možnost doplnit příslušenstvím, hmotnost vozíku do 20 kg v základním provedení</t>
  </si>
  <si>
    <t>nosnost minimálně 100 kg; ovládání pravou nebo levou rukou; podnožky výškově stavitelné; odnímatelné nebo odklopitelné podničky; bezúdržbové baterie s kapacitou minimálně 300 nabíjecích cyklů; bez možnosti příslušenství</t>
  </si>
  <si>
    <t>nosnost 120 kg; ovládání pravou nebo levou rukou; podnožky výškově stavitelné; odnímatelné nebo odklopitelné podničky; bezúdržbové baterie s minimálně 300 nabíjecích cyklů; částečně nastavitelný sed; odklopný držák elektroniky; bezpečnostní pás</t>
  </si>
  <si>
    <t>nosnost 130 kg; ovládání pravou nebo levou rukou; podnožky výškově stavitelné; odnímatelné nebo odklopné podničky; bezúdržbové baterie s kapacitou minimálně 400 nabíjecích cyklů; částečně nastavitelný sed a sklon zádové opěrky; bezpečnostní pás; vozík musí mít osvětlení v rozsahu nezbytném pro provoz na pozemních komunikacích; vhodnost jízdy v exteriéru je dána vyšším výkonem motorů nebo velikostí kol a zároveň odpruženým nebo kyvným uložením alespoň jedné nápravy</t>
  </si>
  <si>
    <t>nosnost 130 kg; ovládání pravou nebo levou rukou; volitelná nebo nastavitelná hloubka sedačky a výška zádové opěrky; nastavitelné nebo volitelné anatomické prvky sedu; podnožky výškově stavitelné; odnímatelné nebo odklopitelné podničky; bezúdržbové baterie, minimálně 400 nabíjecích cyklů a 60 Ah; částečně nastavitelný sed a sklon zádové opěrky; bezpečnostní pás; vozík musí mít osvětlení v rozsahu nezbytném pro provoz na pozemních komunikacích; vhodnost jízdy v exteriéru je dána vyšším výkonem motorů nebo velikostí kol a zároveň odpruženým nebo kyvným uložením alespoň jedné nápravy; řídící elektronika i pro elektrické funkce</t>
  </si>
  <si>
    <t>nosnost 120 kg; ovládání pravou nebo levou rukou; podnožky výškově stavitelné; odnímatelné nebo odklopitelné podničky; bezúdržbové baterie s kapacitou minimálně 400 nabíjecích cyklů a 60 Ah; částečně nastavitelný sed a sklon zádové opěrky; bezpečnostní pás; vozík musí mít osvětlení v rozsahu nezbytném pro provoz na pozemních komunikacích; elektricky ovládaná vertikalizace pacienta; řídící elektronika i pro elektrické funkce</t>
  </si>
  <si>
    <t>07.01.03.04</t>
  </si>
  <si>
    <t>elektrické polohování zádové opěrky</t>
  </si>
  <si>
    <t>možno uhradit k vozíkům ze skupin 07.01.02.03, 07.01.02.04, 07.01.02.05</t>
  </si>
  <si>
    <t>07.01.03.05</t>
  </si>
  <si>
    <t>elektrické polohování sedu</t>
  </si>
  <si>
    <t>07.01.03.06</t>
  </si>
  <si>
    <t>elektrické polohování dolních končetin</t>
  </si>
  <si>
    <t>07.01.03.07</t>
  </si>
  <si>
    <t>joystick ovládaný ústy, bradou, dechem, sáním, foukáním, jazykem, nohou a pro pacienty s minimální svalovou silou horních končetin</t>
  </si>
  <si>
    <t>možno uhradit k vozíkům ze skupin 07.01.02.04, 07.01.02.05</t>
  </si>
  <si>
    <t>předloketní opěrky, podpažní opěrky nebo předloketní deska s možností výškového nastavení minimálně 20 cm. Nastavitelná úchopová madla, použití převážně v interiéru, nosnost minimálně 120 kg</t>
  </si>
  <si>
    <t>v základním vybavení jsou polohovatelné stupačky, nastavitelná zádová opera; polohování zádové opery; opery rukou (podničky); hlavová opera; interiérový podvozek</t>
  </si>
  <si>
    <t>v základním vybavení jsou polohovatelné stupačky, pánevní pás, nastavitelná sakrální pelota, nastavitelná zádová opera; polohování sklonu sedu (náklonu); polohování zádové opery; individuálně nastavitelná délka zavěšení polohovatelné podnožky, opery rukou (podničky); hlavová opera; interiérový podvozek</t>
  </si>
  <si>
    <t>materiál a provedení efektivně snižující a rozkládající tlak, hygienický potah, výška minimálně 6 cm a v případě nafukovací podložky minimálně 5 cm, různé rozměry, nosnost minimálně 100 kg,</t>
  </si>
  <si>
    <t>sluchadla pro vzdušné vedení pro monoaurální korekci - dětská - jednostranná nebo oboustranná ztráta sluchu od 40 dB SRT na postiženém uchu</t>
  </si>
  <si>
    <t>sluchadla pro vzdušné vedení pro binaurální korekci - dětská - oboustranná ztráta sluchu od 40 dB SRT</t>
  </si>
  <si>
    <t>sluchadla pro vzdušné vedení pro monoaurální korekci - od 19 let - jednostranná nebo oboustranná ztráta sluchu od 40 dB SRT</t>
  </si>
  <si>
    <t>sluchadlo pro vzdušné vedení musí splňovat tyto základní podmínky: a) digitální zpracování signálu nejméně ve 4 kanálech; b) softwarové nastavení parametrů sluchadla dle sluchové ztráty; c) manažer zpětné vazby</t>
  </si>
  <si>
    <t>sluchadla pro vzdušné vedení pro binaurální korekci - od 19 let - oboustranná ztráta sluchu od 40 dB SRT</t>
  </si>
  <si>
    <t>brýlová sluchadlá na kostní vedení jedno nebo oboustranné</t>
  </si>
  <si>
    <t>vibrační sluchadlá s přítlakovým systémem (např. náhlavní páskou) –neimplantabilní systém</t>
  </si>
  <si>
    <t>sluchadlo na kostní vedení musí splňovat tyto základní podmínky: 
 a) vibrační sluchadlo; 
 b) digitální zpracování signálu nejméně ve 3 kanálech; 
 c) softwarové nastavení parametrů sluchadla dle sluchové ztráty 
 d) v kompletu s přítlakovým systémem (např. náhlavní páskou)</t>
  </si>
  <si>
    <t>sluchadlo na kostní vedení musí splňovat tyto základní podmínky: a) vibrační modul sluchadla; b) digitální zpracování signálu nejméně ve 3 kanálech; c) softwarové nastavení parametrů sluchadla dle sluchové ztráty d) v kompletu s přítlakovým systémem (např. náhlavní páskou)</t>
  </si>
  <si>
    <t>řečové procesory – výměna zevní části implantabilního systému</t>
  </si>
  <si>
    <t xml:space="preserve">výdej min: 400mg/min;MMD menší &lt; 4 µm;podíl částic pod 5 µm nad 60 %;výstupní tlak 300 kPa, výstupní průtok 6 l/min. </t>
  </si>
  <si>
    <t>koncentrace kyslíku 87 - 96%; - hmotnost do 9 kg; max. hlučnost 48 dBA nutnost uvádět objemy bolusů (v ml) jednotlivých kroků nastavení pulsních režimů (průtok=dechová frekvence krát 1 bolus)</t>
  </si>
  <si>
    <t>přístroje BPAP S sledující zbytkový AHI s možností telemetrie</t>
  </si>
  <si>
    <t>přístroje BPAP ST sledující zbytkový AHI s možností telemetrie</t>
  </si>
  <si>
    <t>přístroje APAP s poklesem tlaku ve výdechu a sledujícím zbytkový AHI s možností telemetrie</t>
  </si>
  <si>
    <t>10.04.04.13</t>
  </si>
  <si>
    <t>ZP pro léčbu poruch dýchání ve spánku - výměnná komora zvhčovače integrovaného v přístroji</t>
  </si>
  <si>
    <t>samostatně dodávaná komora zvlčovače pro typy přístrojů s integrovaným zvlhčovačem</t>
  </si>
  <si>
    <t>tracheostomické kanyly - jednorázové, s vnitřním průměrem &lt; 6 mm</t>
  </si>
  <si>
    <t>tracheostomické kanyly - pro opakované použití, s vnitřním průměrem &lt; 6 mm</t>
  </si>
  <si>
    <t>sada minimálně 90 stomafiltrů, kazety filtru, kartáček, zátka atd.</t>
  </si>
  <si>
    <t>10.07.01.02</t>
  </si>
  <si>
    <t>samolepící fixační pomůcky filtrů HME</t>
  </si>
  <si>
    <t>samolepící fixační pomůcka (kroužek) s objímkou pro fixaci zvlhčovacího filtru HME</t>
  </si>
  <si>
    <t>přístrojové vybavení pro neinvazivní plicní ventilaci (ventilátor, ventilovaná maska nosní nebo celoobličejová, ambuvak)</t>
  </si>
  <si>
    <t>plicní ventilátor s automatickým nastavením požadovaného dechového objemu, možnost přednastavení minimálně dvou ventilačních programů, provoz na interní baterii min. 4 hodiny, včetně základního příslušenství, ventilace plného spektra pacientů od hmotosti 5 kg</t>
  </si>
  <si>
    <t>přístrojové vybavení pro plicní ventilaci MPV (Mouthpiece ventilace) – 2 ventilátory, pulzní oxymetr, ventilovaná maska nosní nebo celoobličejová, náustek, ambuvak</t>
  </si>
  <si>
    <t>plicní ventilátor s automatickým nastavením požadovaného dechového objemu, možnost přednastavení minimálně dvou ventilačních programů včetně MPV, provoz na interní baterii min. 4 hod., včetně základního příslušenství, ventilace plného spektra pacientů od hmotnosti 5 kg</t>
  </si>
  <si>
    <t>10.08.01.03</t>
  </si>
  <si>
    <t>přístrojové vybavení pro invazivní domácí umělou plicní ventilaci (ventilátor, odsávačka, pulzní oxymetr, manometr, ambuvak)</t>
  </si>
  <si>
    <t>plicní ventilátor s automatickým nastavením požadovaného dechového objemu, možnost přednastavení minimálně dvou ventilačních programů, s měřením vydechovaného objemu, možnost prohlubované ventilace, provoz na interní baterii min. 4 hod, ventilace plného spektra pacientů od hmotnosti 5 kg, včetně základního příslušenství, spotřebního materiálu, pravidelných prohlídek, servisních činností, helpdesk a školení</t>
  </si>
  <si>
    <t>10.08.01.04</t>
  </si>
  <si>
    <t>přístrojové vybavení pro invazivní domácí umělou plicní ventilaci (2 ventilátory, odsávačka, pulzní oxymetr, manometr, ambuvak)</t>
  </si>
  <si>
    <t>plicní ventilátor s automatickým nastavením požadovaného dechového objemu, možnost přednastavení minimálně dvou ventilačních programů, s měřením vydechovaného objemu, možnost prohlubované ventilace, provoz na interní baterii min. 4 hod., ventilace plného spektra pacientů od hmotnosti 5 kg, včetně základního příslušenství, spotřebního materiálu, pravidelných prohlídek, servisních činností, helpdesk a školení</t>
  </si>
  <si>
    <t>U šablony vyplňte první řádek. Při změně více ZP, pokračujte na následujícím řádku.</t>
  </si>
  <si>
    <t>Nové OC vypočtené z nového MFC je menší než "O" Nové OC = původní OC + 8%
M10&lt;=P10</t>
  </si>
  <si>
    <t>OC 8% rozdíl</t>
  </si>
  <si>
    <t>skryté</t>
  </si>
  <si>
    <t>Limit pro Nové OC = původní OC + 5,5%
"L"+5,5%</t>
  </si>
  <si>
    <r>
      <rPr>
        <sz val="11"/>
        <color rgb="FFFF0000"/>
        <rFont val="Calibri"/>
        <family val="2"/>
        <charset val="238"/>
        <scheme val="minor"/>
      </rPr>
      <t xml:space="preserve">BUDE SKRYTÉ
</t>
    </r>
    <r>
      <rPr>
        <sz val="11"/>
        <color theme="1"/>
        <rFont val="Calibri"/>
        <family val="2"/>
        <charset val="238"/>
        <scheme val="minor"/>
      </rPr>
      <t>Nové OC vypočtené z nového MFC je menší než "O" Nové OC = původní OC + 5,5%
M10&lt;=P10</t>
    </r>
  </si>
  <si>
    <t>v_11, platné od 1.11.2023</t>
  </si>
  <si>
    <t>Meziroční navýšení ceny původce pro r. 2024 - počítá s max. navýšením 5,5 %</t>
  </si>
  <si>
    <t>Změna jiných položek než MFC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</si>
</sst>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č&quot;"/>
    <numFmt numFmtId="165" formatCode="0.0000"/>
    <numFmt numFmtId="166" formatCode="0.0000000"/>
    <numFmt numFmtId="167" formatCode="0.00000"/>
    <numFmt numFmtId="168" formatCode="0.000000"/>
  </numFmts>
  <fonts count="40" x14ac:knownFonts="1">
    <font>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u/>
      <sz val="10"/>
      <color theme="10"/>
      <name val="Arial"/>
      <family val="2"/>
      <charset val="238"/>
    </font>
    <font>
      <b/>
      <sz val="14"/>
      <color theme="4"/>
      <name val="Calibri"/>
      <family val="2"/>
      <charset val="238"/>
      <scheme val="minor"/>
    </font>
    <font>
      <b/>
      <sz val="10"/>
      <name val="Calibri"/>
      <family val="2"/>
      <charset val="238"/>
      <scheme val="minor"/>
    </font>
    <font>
      <sz val="9"/>
      <name val="Calibri"/>
      <family val="2"/>
      <charset val="238"/>
      <scheme val="minor"/>
    </font>
    <font>
      <sz val="9"/>
      <color rgb="FFFF0000"/>
      <name val="Calibri"/>
      <family val="2"/>
      <charset val="238"/>
      <scheme val="minor"/>
    </font>
    <font>
      <b/>
      <sz val="20"/>
      <color theme="0"/>
      <name val="Calibri"/>
      <family val="2"/>
      <charset val="238"/>
      <scheme val="minor"/>
    </font>
    <font>
      <sz val="9"/>
      <color theme="1"/>
      <name val="Calibri"/>
      <family val="2"/>
      <charset val="238"/>
      <scheme val="minor"/>
    </font>
    <font>
      <b/>
      <sz val="11"/>
      <color rgb="FFFF0000"/>
      <name val="Calibri"/>
      <family val="2"/>
      <charset val="238"/>
      <scheme val="minor"/>
    </font>
    <font>
      <b/>
      <sz val="20"/>
      <color rgb="FFFFFF00"/>
      <name val="Calibri"/>
      <family val="2"/>
      <charset val="238"/>
      <scheme val="minor"/>
    </font>
    <font>
      <b/>
      <sz val="14"/>
      <color rgb="FFFFFF00"/>
      <name val="Calibri"/>
      <family val="2"/>
      <charset val="238"/>
      <scheme val="minor"/>
    </font>
    <font>
      <b/>
      <sz val="11"/>
      <color rgb="FFFFFF00"/>
      <name val="Calibri"/>
      <family val="2"/>
      <charset val="238"/>
      <scheme val="minor"/>
    </font>
    <font>
      <b/>
      <sz val="11"/>
      <color rgb="FFFA7D00"/>
      <name val="Calibri"/>
      <family val="2"/>
      <charset val="238"/>
      <scheme val="minor"/>
    </font>
    <font>
      <sz val="11"/>
      <color rgb="FFFF0000"/>
      <name val="Calibri"/>
      <family val="2"/>
      <charset val="238"/>
      <scheme val="minor"/>
    </font>
    <font>
      <sz val="8"/>
      <name val="Calibri"/>
      <family val="2"/>
      <charset val="238"/>
      <scheme val="minor"/>
    </font>
    <font>
      <b/>
      <sz val="11"/>
      <color rgb="FF99FFCC"/>
      <name val="Calibri"/>
      <family val="2"/>
      <charset val="238"/>
      <scheme val="minor"/>
    </font>
    <font>
      <b/>
      <sz val="11"/>
      <color rgb="FF00B050"/>
      <name val="Calibri"/>
      <family val="2"/>
      <charset val="238"/>
      <scheme val="minor"/>
    </font>
    <font>
      <b/>
      <sz val="11"/>
      <color theme="5" tint="-0.249977111117893"/>
      <name val="Calibri"/>
      <family val="2"/>
      <charset val="238"/>
      <scheme val="minor"/>
    </font>
    <font>
      <b/>
      <sz val="11"/>
      <name val="Calibri"/>
      <family val="2"/>
      <charset val="238"/>
      <scheme val="minor"/>
    </font>
    <font>
      <b/>
      <sz val="18"/>
      <color rgb="FFFF0000"/>
      <name val="Calibri"/>
      <family val="2"/>
      <charset val="238"/>
      <scheme val="minor"/>
    </font>
    <font>
      <b/>
      <u/>
      <sz val="18"/>
      <color theme="10"/>
      <name val="Arial"/>
      <family val="2"/>
      <charset val="238"/>
    </font>
    <font>
      <b/>
      <u/>
      <sz val="10"/>
      <color theme="10"/>
      <name val="Arial"/>
      <family val="2"/>
      <charset val="238"/>
    </font>
    <font>
      <b/>
      <sz val="14"/>
      <color rgb="FFFF0000"/>
      <name val="Calibri"/>
      <family val="2"/>
      <charset val="238"/>
      <scheme val="minor"/>
    </font>
    <font>
      <sz val="9"/>
      <color indexed="81"/>
      <name val="Tahoma"/>
      <family val="2"/>
      <charset val="238"/>
    </font>
    <font>
      <b/>
      <sz val="18"/>
      <color rgb="FFFFFF00"/>
      <name val="Calibri"/>
      <family val="2"/>
      <charset val="238"/>
      <scheme val="minor"/>
    </font>
    <font>
      <b/>
      <sz val="18"/>
      <color theme="1"/>
      <name val="Calibri"/>
      <family val="2"/>
      <charset val="238"/>
      <scheme val="minor"/>
    </font>
    <font>
      <b/>
      <sz val="14"/>
      <color theme="1"/>
      <name val="Calibri"/>
      <family val="2"/>
      <charset val="238"/>
      <scheme val="minor"/>
    </font>
    <font>
      <b/>
      <sz val="9"/>
      <color theme="1"/>
      <name val="Calibri"/>
      <family val="2"/>
      <charset val="238"/>
      <scheme val="minor"/>
    </font>
    <font>
      <b/>
      <sz val="9"/>
      <color indexed="81"/>
      <name val="Tahoma"/>
      <family val="2"/>
      <charset val="238"/>
    </font>
    <font>
      <b/>
      <sz val="18"/>
      <color theme="0"/>
      <name val="Calibri"/>
      <family val="2"/>
      <charset val="238"/>
      <scheme val="minor"/>
    </font>
    <font>
      <b/>
      <sz val="20"/>
      <color rgb="FFFF0000"/>
      <name val="Calibri"/>
      <family val="2"/>
      <charset val="238"/>
      <scheme val="minor"/>
    </font>
    <font>
      <sz val="11"/>
      <color theme="1"/>
      <name val="Calibri"/>
      <family val="2"/>
      <charset val="238"/>
      <scheme val="minor"/>
    </font>
    <font>
      <sz val="11"/>
      <color rgb="FF212529"/>
      <name val="Calibri"/>
      <family val="2"/>
      <charset val="238"/>
      <scheme val="minor"/>
    </font>
    <font>
      <sz val="11"/>
      <color indexed="8"/>
      <name val="Calibri"/>
      <family val="2"/>
      <charset val="238"/>
      <scheme val="minor"/>
    </font>
    <font>
      <sz val="9"/>
      <color indexed="81"/>
      <name val="Tahoma"/>
      <charset val="1"/>
    </font>
    <font>
      <b/>
      <sz val="9"/>
      <color indexed="81"/>
      <name val="Tahoma"/>
      <charset val="1"/>
    </font>
  </fonts>
  <fills count="15">
    <fill>
      <patternFill patternType="none"/>
    </fill>
    <fill>
      <patternFill patternType="gray125"/>
    </fill>
    <fill>
      <patternFill patternType="solid">
        <fgColor rgb="FFFFC7CE"/>
      </patternFill>
    </fill>
    <fill>
      <patternFill patternType="solid">
        <fgColor rgb="FF2D3291"/>
        <bgColor indexed="64"/>
      </patternFill>
    </fill>
    <fill>
      <patternFill patternType="solid">
        <fgColor rgb="FF92D05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2F2F2"/>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theme="5"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auto="1"/>
      </left>
      <right/>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ck">
        <color rgb="FFFF0000"/>
      </bottom>
      <diagonal/>
    </border>
    <border>
      <left style="thin">
        <color indexed="64"/>
      </left>
      <right/>
      <top style="thin">
        <color indexed="64"/>
      </top>
      <bottom style="thin">
        <color indexed="64"/>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auto="1"/>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thin">
        <color indexed="64"/>
      </left>
      <right style="thin">
        <color theme="0" tint="-0.14996795556505021"/>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5" fillId="0" borderId="0" applyNumberFormat="0" applyFill="0" applyBorder="0" applyAlignment="0" applyProtection="0"/>
    <xf numFmtId="0" fontId="16" fillId="9" borderId="8" applyNumberFormat="0" applyAlignment="0" applyProtection="0"/>
  </cellStyleXfs>
  <cellXfs count="164">
    <xf numFmtId="0" fontId="0" fillId="0" borderId="0" xfId="0"/>
    <xf numFmtId="0" fontId="0" fillId="0" borderId="0" xfId="0" applyAlignment="1">
      <alignment wrapText="1"/>
    </xf>
    <xf numFmtId="0" fontId="4" fillId="0" borderId="4" xfId="0" applyFont="1" applyBorder="1" applyAlignment="1" applyProtection="1">
      <alignment horizontal="right" vertical="center" wrapText="1"/>
      <protection hidden="1"/>
    </xf>
    <xf numFmtId="0" fontId="4" fillId="0" borderId="2" xfId="2" applyFont="1" applyBorder="1" applyAlignment="1" applyProtection="1">
      <alignment horizontal="left" vertical="center" wrapText="1"/>
      <protection locked="0"/>
    </xf>
    <xf numFmtId="0" fontId="2" fillId="3" borderId="5" xfId="1" applyFont="1" applyFill="1" applyBorder="1" applyAlignment="1" applyProtection="1">
      <alignment horizontal="center" vertical="center" wrapText="1"/>
      <protection hidden="1"/>
    </xf>
    <xf numFmtId="0" fontId="0" fillId="0" borderId="0" xfId="0" applyAlignment="1">
      <alignment vertical="top" wrapText="1"/>
    </xf>
    <xf numFmtId="0" fontId="2" fillId="3" borderId="0" xfId="1" applyFont="1" applyFill="1" applyBorder="1" applyAlignment="1" applyProtection="1">
      <alignment horizontal="center" vertical="center" wrapText="1"/>
      <protection hidden="1"/>
    </xf>
    <xf numFmtId="0" fontId="2" fillId="3" borderId="7" xfId="1" applyFont="1" applyFill="1" applyBorder="1" applyAlignment="1" applyProtection="1">
      <alignment horizontal="center" vertical="center" wrapText="1"/>
      <protection hidden="1"/>
    </xf>
    <xf numFmtId="0" fontId="10" fillId="3" borderId="0" xfId="1" applyFont="1" applyFill="1" applyBorder="1" applyAlignment="1" applyProtection="1">
      <alignment horizontal="left" vertical="center"/>
      <protection hidden="1"/>
    </xf>
    <xf numFmtId="49" fontId="8" fillId="0" borderId="0" xfId="0" applyNumberFormat="1" applyFont="1" applyAlignment="1">
      <alignment horizontal="left" vertical="center"/>
    </xf>
    <xf numFmtId="0" fontId="11" fillId="0" borderId="0" xfId="0" applyFont="1" applyAlignment="1">
      <alignment vertical="center"/>
    </xf>
    <xf numFmtId="49" fontId="8" fillId="0" borderId="0" xfId="0" applyNumberFormat="1" applyFont="1" applyAlignment="1">
      <alignment horizontal="left" vertical="center" wrapText="1"/>
    </xf>
    <xf numFmtId="0" fontId="0" fillId="0" borderId="0" xfId="0" applyAlignment="1">
      <alignment horizontal="left" vertical="center" wrapText="1"/>
    </xf>
    <xf numFmtId="0" fontId="2" fillId="7" borderId="6" xfId="1" applyFont="1" applyFill="1" applyBorder="1" applyAlignment="1" applyProtection="1">
      <alignment horizontal="center" vertical="center" wrapText="1"/>
      <protection hidden="1"/>
    </xf>
    <xf numFmtId="0" fontId="11" fillId="7" borderId="0" xfId="0" applyFont="1" applyFill="1" applyAlignment="1">
      <alignment vertical="center"/>
    </xf>
    <xf numFmtId="0" fontId="4" fillId="0" borderId="0" xfId="0" applyFont="1"/>
    <xf numFmtId="0" fontId="4" fillId="0" borderId="0" xfId="0" applyFont="1" applyAlignment="1">
      <alignment horizontal="left" vertical="center" wrapText="1"/>
    </xf>
    <xf numFmtId="0" fontId="0" fillId="0" borderId="2" xfId="0" applyBorder="1" applyAlignment="1" applyProtection="1">
      <alignment horizontal="left" vertical="center" wrapText="1"/>
      <protection locked="0"/>
    </xf>
    <xf numFmtId="0" fontId="0" fillId="0" borderId="2" xfId="0" applyBorder="1" applyAlignment="1" applyProtection="1">
      <alignment horizontal="right" vertical="center" wrapText="1"/>
      <protection locked="0"/>
    </xf>
    <xf numFmtId="0" fontId="14" fillId="3" borderId="7" xfId="1" applyFont="1" applyFill="1" applyBorder="1" applyAlignment="1" applyProtection="1">
      <alignment horizontal="left" vertical="center"/>
      <protection hidden="1"/>
    </xf>
    <xf numFmtId="0" fontId="2" fillId="3" borderId="9" xfId="1" applyFont="1" applyFill="1" applyBorder="1" applyAlignment="1" applyProtection="1">
      <alignment horizontal="center" vertical="center" wrapText="1"/>
      <protection hidden="1"/>
    </xf>
    <xf numFmtId="0" fontId="2" fillId="3" borderId="11" xfId="1" applyFont="1" applyFill="1" applyBorder="1" applyAlignment="1" applyProtection="1">
      <alignment horizontal="center" vertical="center" wrapText="1"/>
      <protection hidden="1"/>
    </xf>
    <xf numFmtId="0" fontId="2" fillId="3" borderId="14" xfId="1" applyFont="1" applyFill="1" applyBorder="1" applyAlignment="1" applyProtection="1">
      <alignment horizontal="center" vertical="center" wrapText="1"/>
      <protection hidden="1"/>
    </xf>
    <xf numFmtId="0" fontId="2" fillId="3" borderId="13" xfId="1" applyFont="1" applyFill="1" applyBorder="1" applyAlignment="1" applyProtection="1">
      <alignment horizontal="center" vertical="center" wrapText="1"/>
      <protection hidden="1"/>
    </xf>
    <xf numFmtId="0" fontId="4" fillId="0" borderId="3" xfId="0" applyFont="1" applyBorder="1" applyAlignment="1" applyProtection="1">
      <alignment horizontal="right" vertical="center" wrapText="1"/>
      <protection hidden="1"/>
    </xf>
    <xf numFmtId="0" fontId="5" fillId="0" borderId="0" xfId="2" applyFill="1"/>
    <xf numFmtId="0" fontId="9" fillId="0" borderId="0" xfId="0" applyFont="1" applyAlignment="1">
      <alignment vertical="center"/>
    </xf>
    <xf numFmtId="0" fontId="0" fillId="0" borderId="0" xfId="0" applyAlignment="1">
      <alignment vertical="center"/>
    </xf>
    <xf numFmtId="0" fontId="0" fillId="0" borderId="12" xfId="0" applyBorder="1" applyAlignment="1" applyProtection="1">
      <alignment horizontal="left" vertical="center" wrapText="1"/>
      <protection locked="0"/>
    </xf>
    <xf numFmtId="0" fontId="0" fillId="0" borderId="12" xfId="0" applyBorder="1" applyAlignment="1" applyProtection="1">
      <alignment horizontal="right" vertical="center" wrapText="1"/>
      <protection locked="0"/>
    </xf>
    <xf numFmtId="0" fontId="8" fillId="0" borderId="0" xfId="0" applyFont="1" applyAlignment="1">
      <alignment horizontal="left" vertical="center"/>
    </xf>
    <xf numFmtId="0" fontId="0" fillId="10" borderId="0" xfId="0" applyFill="1"/>
    <xf numFmtId="0" fontId="6" fillId="10" borderId="0" xfId="0" applyFont="1" applyFill="1"/>
    <xf numFmtId="0" fontId="3" fillId="10" borderId="0" xfId="0" applyFont="1" applyFill="1"/>
    <xf numFmtId="0" fontId="12" fillId="10" borderId="0" xfId="0" applyFont="1" applyFill="1"/>
    <xf numFmtId="0" fontId="25" fillId="10" borderId="0" xfId="2" applyFont="1" applyFill="1"/>
    <xf numFmtId="0" fontId="0" fillId="10" borderId="1" xfId="0" applyFill="1" applyBorder="1" applyAlignment="1">
      <alignment horizontal="center" vertical="center" wrapText="1"/>
    </xf>
    <xf numFmtId="0" fontId="0" fillId="0" borderId="1" xfId="0" applyBorder="1" applyAlignment="1" applyProtection="1">
      <alignment horizontal="left" vertical="center" wrapText="1"/>
      <protection locked="0"/>
    </xf>
    <xf numFmtId="165" fontId="4" fillId="0" borderId="19" xfId="0" applyNumberFormat="1" applyFont="1" applyBorder="1" applyAlignment="1" applyProtection="1">
      <alignment horizontal="right" vertical="center" wrapText="1"/>
      <protection hidden="1"/>
    </xf>
    <xf numFmtId="2" fontId="4" fillId="0" borderId="2" xfId="0" applyNumberFormat="1" applyFont="1" applyBorder="1" applyAlignment="1" applyProtection="1">
      <alignment horizontal="right" vertical="center"/>
      <protection hidden="1"/>
    </xf>
    <xf numFmtId="166" fontId="4" fillId="10" borderId="2" xfId="0" applyNumberFormat="1" applyFont="1" applyFill="1" applyBorder="1" applyAlignment="1" applyProtection="1">
      <alignment horizontal="right" vertical="center"/>
      <protection hidden="1"/>
    </xf>
    <xf numFmtId="168" fontId="0" fillId="8" borderId="1" xfId="0" applyNumberFormat="1" applyFill="1" applyBorder="1" applyAlignment="1">
      <alignment horizontal="center" vertical="center" wrapText="1"/>
    </xf>
    <xf numFmtId="168" fontId="0" fillId="10" borderId="1" xfId="0" applyNumberFormat="1" applyFill="1" applyBorder="1" applyAlignment="1">
      <alignment horizontal="center" vertical="center" wrapText="1"/>
    </xf>
    <xf numFmtId="168" fontId="4" fillId="0" borderId="0" xfId="0" applyNumberFormat="1" applyFont="1"/>
    <xf numFmtId="0" fontId="2" fillId="3" borderId="1" xfId="1" applyFont="1" applyFill="1" applyBorder="1" applyAlignment="1" applyProtection="1">
      <alignment horizontal="center" vertical="center" wrapText="1"/>
      <protection hidden="1"/>
    </xf>
    <xf numFmtId="0" fontId="10" fillId="3" borderId="15" xfId="1" applyFont="1" applyFill="1" applyBorder="1" applyAlignment="1" applyProtection="1">
      <alignment horizontal="left" vertical="center"/>
      <protection hidden="1"/>
    </xf>
    <xf numFmtId="0" fontId="2" fillId="3" borderId="2" xfId="1" applyFont="1" applyFill="1" applyBorder="1" applyAlignment="1" applyProtection="1">
      <alignment horizontal="center" vertical="center" wrapText="1"/>
      <protection hidden="1"/>
    </xf>
    <xf numFmtId="0" fontId="2" fillId="3" borderId="20" xfId="1" applyFont="1" applyFill="1" applyBorder="1" applyAlignment="1" applyProtection="1">
      <alignment horizontal="center" vertical="center" wrapText="1"/>
      <protection hidden="1"/>
    </xf>
    <xf numFmtId="0" fontId="2" fillId="3" borderId="17" xfId="1" applyFont="1" applyFill="1" applyBorder="1" applyAlignment="1" applyProtection="1">
      <alignment horizontal="center" vertical="center" wrapText="1"/>
      <protection hidden="1"/>
    </xf>
    <xf numFmtId="0" fontId="2" fillId="3" borderId="21" xfId="1" applyFont="1" applyFill="1" applyBorder="1" applyAlignment="1" applyProtection="1">
      <alignment horizontal="center" vertical="center" wrapText="1"/>
      <protection hidden="1"/>
    </xf>
    <xf numFmtId="0" fontId="2" fillId="3" borderId="22" xfId="1" applyFont="1" applyFill="1" applyBorder="1" applyAlignment="1" applyProtection="1">
      <alignment horizontal="center" vertical="center" wrapText="1"/>
      <protection hidden="1"/>
    </xf>
    <xf numFmtId="0" fontId="2" fillId="3" borderId="16" xfId="1" applyFont="1" applyFill="1" applyBorder="1" applyAlignment="1" applyProtection="1">
      <alignment horizontal="center" vertical="center" wrapText="1"/>
      <protection hidden="1"/>
    </xf>
    <xf numFmtId="0" fontId="12" fillId="3" borderId="20" xfId="1" applyFont="1" applyFill="1" applyBorder="1" applyAlignment="1" applyProtection="1">
      <alignment horizontal="center" vertical="center" wrapText="1"/>
      <protection hidden="1"/>
    </xf>
    <xf numFmtId="0" fontId="0" fillId="10" borderId="16" xfId="0" applyFill="1" applyBorder="1" applyAlignment="1">
      <alignment horizontal="center" vertical="center" wrapText="1"/>
    </xf>
    <xf numFmtId="14" fontId="0" fillId="0" borderId="1" xfId="0" applyNumberFormat="1" applyBorder="1" applyAlignment="1" applyProtection="1">
      <alignment horizontal="left" vertical="center" wrapText="1"/>
      <protection locked="0"/>
    </xf>
    <xf numFmtId="0" fontId="28" fillId="3" borderId="12" xfId="1" applyFont="1" applyFill="1" applyBorder="1" applyAlignment="1" applyProtection="1">
      <alignment horizontal="center" vertical="center" wrapText="1"/>
      <protection hidden="1"/>
    </xf>
    <xf numFmtId="0" fontId="0" fillId="0" borderId="2" xfId="0" applyBorder="1" applyAlignment="1" applyProtection="1">
      <alignment horizontal="left" vertical="center" wrapText="1"/>
      <protection hidden="1"/>
    </xf>
    <xf numFmtId="14" fontId="0" fillId="0" borderId="2" xfId="0" applyNumberFormat="1" applyBorder="1" applyAlignment="1" applyProtection="1">
      <alignment horizontal="left" vertical="center" wrapText="1"/>
      <protection hidden="1"/>
    </xf>
    <xf numFmtId="0" fontId="2" fillId="3" borderId="25" xfId="1" applyFont="1" applyFill="1" applyBorder="1" applyAlignment="1" applyProtection="1">
      <alignment horizontal="center" vertical="center" wrapText="1"/>
      <protection hidden="1"/>
    </xf>
    <xf numFmtId="0" fontId="29" fillId="10" borderId="0" xfId="0" applyFont="1" applyFill="1" applyAlignment="1">
      <alignment horizontal="right"/>
    </xf>
    <xf numFmtId="2" fontId="31" fillId="11" borderId="1" xfId="0" applyNumberFormat="1" applyFont="1" applyFill="1" applyBorder="1" applyAlignment="1">
      <alignment horizontal="center" vertical="center" wrapText="1"/>
    </xf>
    <xf numFmtId="2" fontId="31" fillId="11" borderId="1" xfId="0" applyNumberFormat="1" applyFont="1" applyFill="1" applyBorder="1" applyAlignment="1">
      <alignment horizontal="center" vertical="center"/>
    </xf>
    <xf numFmtId="0" fontId="31" fillId="11" borderId="1" xfId="0" applyFont="1" applyFill="1" applyBorder="1" applyAlignment="1">
      <alignment horizontal="center" vertical="center"/>
    </xf>
    <xf numFmtId="0" fontId="31" fillId="11" borderId="1" xfId="0" applyFont="1" applyFill="1" applyBorder="1" applyAlignment="1">
      <alignment horizontal="center" vertical="center" wrapText="1"/>
    </xf>
    <xf numFmtId="0" fontId="0" fillId="4" borderId="0" xfId="0" applyFill="1"/>
    <xf numFmtId="0" fontId="0" fillId="8" borderId="0" xfId="0" applyFill="1"/>
    <xf numFmtId="0" fontId="33" fillId="3" borderId="20" xfId="1" applyFont="1" applyFill="1" applyBorder="1" applyAlignment="1" applyProtection="1">
      <alignment horizontal="right" vertical="center"/>
      <protection hidden="1"/>
    </xf>
    <xf numFmtId="0" fontId="17" fillId="10" borderId="2" xfId="0" applyFont="1" applyFill="1" applyBorder="1" applyAlignment="1">
      <alignment horizontal="center" vertical="center" wrapText="1"/>
    </xf>
    <xf numFmtId="0" fontId="0" fillId="0" borderId="1" xfId="0" applyBorder="1" applyAlignment="1">
      <alignment horizontal="left" vertical="center" wrapText="1"/>
    </xf>
    <xf numFmtId="14" fontId="4" fillId="0" borderId="1" xfId="0" applyNumberFormat="1" applyFont="1" applyBorder="1" applyAlignment="1" applyProtection="1">
      <alignment horizontal="right" vertical="center" wrapText="1"/>
      <protection locked="0" hidden="1"/>
    </xf>
    <xf numFmtId="14" fontId="4" fillId="0" borderId="2" xfId="0" applyNumberFormat="1" applyFont="1" applyBorder="1" applyAlignment="1" applyProtection="1">
      <alignment horizontal="right" vertical="center" wrapText="1"/>
      <protection locked="0" hidden="1"/>
    </xf>
    <xf numFmtId="0" fontId="0" fillId="5" borderId="26" xfId="0" applyFill="1" applyBorder="1" applyAlignment="1">
      <alignment vertical="center"/>
    </xf>
    <xf numFmtId="0" fontId="0" fillId="5" borderId="29" xfId="0" applyFill="1" applyBorder="1" applyAlignment="1">
      <alignment vertical="center"/>
    </xf>
    <xf numFmtId="0" fontId="0" fillId="5" borderId="31" xfId="0" applyFill="1" applyBorder="1"/>
    <xf numFmtId="0" fontId="0" fillId="0" borderId="17" xfId="0" applyBorder="1" applyAlignment="1" applyProtection="1">
      <alignment horizontal="left" vertical="center" wrapText="1"/>
      <protection hidden="1"/>
    </xf>
    <xf numFmtId="0" fontId="22" fillId="4" borderId="10" xfId="3" applyFont="1" applyFill="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1" fontId="4" fillId="0" borderId="2" xfId="0" applyNumberFormat="1" applyFont="1" applyBorder="1" applyAlignment="1" applyProtection="1">
      <alignment horizontal="right" vertical="center" wrapText="1"/>
      <protection locked="0"/>
    </xf>
    <xf numFmtId="14" fontId="4" fillId="0" borderId="24" xfId="0" applyNumberFormat="1" applyFont="1" applyBorder="1" applyAlignment="1" applyProtection="1">
      <alignment horizontal="right" vertical="center" wrapText="1"/>
      <protection locked="0" hidden="1"/>
    </xf>
    <xf numFmtId="165" fontId="0" fillId="0" borderId="1" xfId="0" applyNumberFormat="1" applyBorder="1" applyAlignment="1">
      <alignment horizontal="left" vertical="center" wrapText="1"/>
    </xf>
    <xf numFmtId="0" fontId="26" fillId="10" borderId="0" xfId="0" applyFont="1" applyFill="1" applyAlignment="1">
      <alignment horizontal="center"/>
    </xf>
    <xf numFmtId="164" fontId="0" fillId="0" borderId="2" xfId="0" applyNumberFormat="1" applyBorder="1" applyAlignment="1" applyProtection="1">
      <alignment horizontal="right" vertical="center" wrapText="1"/>
      <protection locked="0"/>
    </xf>
    <xf numFmtId="167" fontId="0" fillId="10" borderId="2" xfId="0" applyNumberFormat="1" applyFill="1" applyBorder="1" applyAlignment="1" applyProtection="1">
      <alignment vertical="center"/>
      <protection hidden="1"/>
    </xf>
    <xf numFmtId="0" fontId="0" fillId="10" borderId="1" xfId="0" applyFill="1" applyBorder="1" applyAlignment="1" applyProtection="1">
      <alignment vertical="center"/>
      <protection hidden="1"/>
    </xf>
    <xf numFmtId="0" fontId="35" fillId="0" borderId="0" xfId="0" applyFont="1" applyAlignment="1">
      <alignment horizontal="center" wrapText="1"/>
    </xf>
    <xf numFmtId="0" fontId="35" fillId="0" borderId="1" xfId="0" applyFont="1" applyBorder="1" applyAlignment="1" applyProtection="1">
      <alignment horizontal="right" vertical="center"/>
      <protection locked="0"/>
    </xf>
    <xf numFmtId="0" fontId="35" fillId="0" borderId="1" xfId="0" applyFont="1" applyBorder="1" applyAlignment="1" applyProtection="1">
      <alignment horizontal="left" vertical="center"/>
      <protection locked="0"/>
    </xf>
    <xf numFmtId="0" fontId="16" fillId="9" borderId="10" xfId="3" applyBorder="1" applyAlignment="1">
      <alignment horizontal="center" vertical="center" wrapText="1"/>
    </xf>
    <xf numFmtId="0" fontId="16" fillId="9" borderId="1" xfId="3" applyBorder="1" applyAlignment="1">
      <alignment horizontal="center" vertical="center" wrapText="1"/>
    </xf>
    <xf numFmtId="0" fontId="35" fillId="0" borderId="0" xfId="0" applyFont="1" applyAlignment="1">
      <alignment horizontal="left" vertical="center"/>
    </xf>
    <xf numFmtId="0" fontId="26" fillId="10" borderId="0" xfId="0" applyFont="1" applyFill="1" applyAlignment="1">
      <alignment horizontal="left"/>
    </xf>
    <xf numFmtId="0" fontId="3" fillId="10" borderId="0" xfId="0" applyFont="1" applyFill="1" applyAlignment="1">
      <alignment horizontal="right"/>
    </xf>
    <xf numFmtId="0" fontId="0" fillId="0" borderId="0" xfId="0" applyAlignment="1">
      <alignment vertical="center" wrapText="1"/>
    </xf>
    <xf numFmtId="0" fontId="36" fillId="0" borderId="1" xfId="0" applyFont="1" applyBorder="1" applyAlignment="1" applyProtection="1">
      <alignment horizontal="left" vertical="center"/>
      <protection locked="0"/>
    </xf>
    <xf numFmtId="4" fontId="0" fillId="0" borderId="1" xfId="0" applyNumberFormat="1" applyBorder="1" applyAlignment="1" applyProtection="1">
      <alignment horizontal="right" vertical="center"/>
      <protection locked="0"/>
    </xf>
    <xf numFmtId="0" fontId="35" fillId="0" borderId="0" xfId="0" applyFont="1" applyAlignment="1">
      <alignment horizontal="center" vertical="center"/>
    </xf>
    <xf numFmtId="0" fontId="4" fillId="13" borderId="33" xfId="0" applyFont="1" applyFill="1" applyBorder="1" applyAlignment="1" applyProtection="1">
      <alignment horizontal="right" vertical="center"/>
      <protection locked="0"/>
    </xf>
    <xf numFmtId="0" fontId="37" fillId="13" borderId="1" xfId="0" applyFont="1" applyFill="1" applyBorder="1" applyAlignment="1" applyProtection="1">
      <alignment horizontal="left" vertical="center" wrapText="1"/>
      <protection locked="0"/>
    </xf>
    <xf numFmtId="49" fontId="22" fillId="0" borderId="24" xfId="3" applyNumberFormat="1" applyFont="1" applyFill="1" applyBorder="1" applyAlignment="1" applyProtection="1">
      <alignment horizontal="left" vertical="center"/>
      <protection locked="0"/>
    </xf>
    <xf numFmtId="49" fontId="22" fillId="9" borderId="23" xfId="3" applyNumberFormat="1" applyFont="1" applyBorder="1" applyAlignment="1" applyProtection="1">
      <alignment horizontal="left" vertical="center"/>
      <protection locked="0"/>
    </xf>
    <xf numFmtId="49" fontId="22" fillId="9" borderId="10" xfId="3" applyNumberFormat="1" applyFont="1" applyBorder="1" applyAlignment="1" applyProtection="1">
      <alignment horizontal="left" vertical="center"/>
      <protection locked="0"/>
    </xf>
    <xf numFmtId="49" fontId="2" fillId="3" borderId="23" xfId="1" applyNumberFormat="1" applyFont="1" applyFill="1" applyBorder="1" applyAlignment="1" applyProtection="1">
      <alignment horizontal="center" vertical="center" wrapText="1"/>
      <protection hidden="1"/>
    </xf>
    <xf numFmtId="49" fontId="2" fillId="3" borderId="24" xfId="1" applyNumberFormat="1" applyFont="1" applyFill="1" applyBorder="1" applyAlignment="1" applyProtection="1">
      <alignment horizontal="center" vertical="center" wrapText="1"/>
      <protection hidden="1"/>
    </xf>
    <xf numFmtId="49" fontId="2" fillId="3" borderId="10" xfId="1" applyNumberFormat="1" applyFont="1" applyFill="1" applyBorder="1" applyAlignment="1" applyProtection="1">
      <alignment horizontal="center" vertical="center" wrapText="1"/>
      <protection hidden="1"/>
    </xf>
    <xf numFmtId="49" fontId="2" fillId="3" borderId="19" xfId="1" applyNumberFormat="1" applyFont="1" applyFill="1" applyBorder="1" applyAlignment="1" applyProtection="1">
      <alignment horizontal="center" vertical="center" wrapText="1"/>
      <protection hidden="1"/>
    </xf>
    <xf numFmtId="49" fontId="2" fillId="3" borderId="1" xfId="1" applyNumberFormat="1" applyFont="1" applyFill="1" applyBorder="1" applyAlignment="1" applyProtection="1">
      <alignment horizontal="center" vertical="center" wrapText="1"/>
      <protection hidden="1"/>
    </xf>
    <xf numFmtId="0" fontId="35" fillId="0" borderId="10" xfId="0" applyFont="1" applyBorder="1" applyAlignment="1" applyProtection="1">
      <alignment horizontal="left" vertical="center"/>
      <protection locked="0"/>
    </xf>
    <xf numFmtId="0" fontId="10" fillId="3" borderId="1" xfId="1" applyFont="1" applyFill="1" applyBorder="1" applyAlignment="1" applyProtection="1">
      <alignment vertical="center"/>
      <protection hidden="1"/>
    </xf>
    <xf numFmtId="0" fontId="10" fillId="3" borderId="1" xfId="1" applyFont="1" applyFill="1" applyBorder="1" applyAlignment="1" applyProtection="1">
      <alignment horizontal="left" vertical="center"/>
      <protection hidden="1"/>
    </xf>
    <xf numFmtId="0" fontId="2" fillId="3" borderId="1" xfId="1" applyFont="1" applyFill="1" applyBorder="1" applyAlignment="1" applyProtection="1">
      <alignment horizontal="right" vertical="center" wrapText="1"/>
      <protection hidden="1"/>
    </xf>
    <xf numFmtId="0" fontId="2" fillId="3" borderId="1" xfId="1" applyFont="1" applyFill="1" applyBorder="1" applyAlignment="1" applyProtection="1">
      <alignment horizontal="left" vertical="center" wrapText="1"/>
      <protection hidden="1"/>
    </xf>
    <xf numFmtId="0" fontId="2" fillId="3" borderId="1" xfId="1" applyFont="1" applyFill="1" applyBorder="1" applyAlignment="1" applyProtection="1">
      <alignment vertical="center" wrapText="1"/>
      <protection hidden="1"/>
    </xf>
    <xf numFmtId="0" fontId="28" fillId="3" borderId="1" xfId="1" applyFont="1" applyFill="1" applyBorder="1" applyAlignment="1" applyProtection="1">
      <alignment horizontal="left" vertical="center"/>
      <protection hidden="1"/>
    </xf>
    <xf numFmtId="0" fontId="28" fillId="3" borderId="1" xfId="1" applyFont="1" applyFill="1" applyBorder="1" applyAlignment="1" applyProtection="1">
      <alignment horizontal="right" vertical="center"/>
      <protection hidden="1"/>
    </xf>
    <xf numFmtId="0" fontId="4" fillId="12" borderId="1" xfId="0" applyFont="1" applyFill="1" applyBorder="1" applyAlignment="1" applyProtection="1">
      <alignment vertical="center" wrapText="1"/>
      <protection hidden="1"/>
    </xf>
    <xf numFmtId="0" fontId="4" fillId="0" borderId="1" xfId="2" applyFont="1" applyBorder="1" applyAlignment="1" applyProtection="1">
      <alignment horizontal="left" vertical="center" wrapText="1"/>
      <protection locked="0"/>
    </xf>
    <xf numFmtId="0" fontId="35" fillId="0" borderId="1" xfId="0" applyFont="1" applyBorder="1" applyAlignment="1" applyProtection="1">
      <alignment horizontal="left" vertical="center" wrapText="1"/>
      <protection hidden="1"/>
    </xf>
    <xf numFmtId="1" fontId="4" fillId="0" borderId="1" xfId="0" applyNumberFormat="1" applyFont="1" applyBorder="1" applyAlignment="1" applyProtection="1">
      <alignment horizontal="right" vertical="center" wrapText="1"/>
      <protection locked="0"/>
    </xf>
    <xf numFmtId="0" fontId="4" fillId="0" borderId="1" xfId="0" applyFont="1" applyBorder="1" applyAlignment="1" applyProtection="1">
      <alignment horizontal="right" vertical="center" wrapText="1"/>
      <protection locked="0"/>
    </xf>
    <xf numFmtId="0" fontId="35"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hidden="1"/>
    </xf>
    <xf numFmtId="0" fontId="33" fillId="3" borderId="34" xfId="1" applyFont="1" applyFill="1" applyBorder="1" applyAlignment="1" applyProtection="1">
      <alignment horizontal="left" vertical="center"/>
      <protection hidden="1"/>
    </xf>
    <xf numFmtId="0" fontId="23" fillId="3" borderId="34" xfId="1" applyFont="1" applyFill="1" applyBorder="1" applyAlignment="1" applyProtection="1">
      <alignment horizontal="left" vertical="center" wrapText="1"/>
      <protection hidden="1"/>
    </xf>
    <xf numFmtId="0" fontId="23" fillId="3" borderId="34" xfId="1" applyFont="1" applyFill="1" applyBorder="1" applyAlignment="1" applyProtection="1">
      <alignment horizontal="right" vertical="center" wrapText="1"/>
      <protection hidden="1"/>
    </xf>
    <xf numFmtId="0" fontId="23" fillId="3" borderId="34" xfId="1" applyFont="1" applyFill="1" applyBorder="1" applyAlignment="1" applyProtection="1">
      <alignment horizontal="center" vertical="center" wrapText="1"/>
      <protection hidden="1"/>
    </xf>
    <xf numFmtId="0" fontId="28" fillId="3" borderId="34" xfId="1" applyFont="1" applyFill="1" applyBorder="1" applyAlignment="1" applyProtection="1">
      <alignment horizontal="left" vertical="center"/>
      <protection hidden="1"/>
    </xf>
    <xf numFmtId="0" fontId="28" fillId="3" borderId="34" xfId="1" applyFont="1" applyFill="1" applyBorder="1" applyAlignment="1" applyProtection="1">
      <alignment horizontal="left" vertical="center" wrapText="1"/>
      <protection hidden="1"/>
    </xf>
    <xf numFmtId="0" fontId="2" fillId="3" borderId="34" xfId="1" applyFont="1" applyFill="1" applyBorder="1" applyAlignment="1" applyProtection="1">
      <alignment horizontal="left" vertical="center" wrapText="1"/>
      <protection hidden="1"/>
    </xf>
    <xf numFmtId="0" fontId="2" fillId="3" borderId="34" xfId="1" applyFont="1" applyFill="1" applyBorder="1" applyAlignment="1" applyProtection="1">
      <alignment horizontal="right" vertical="center" wrapText="1"/>
      <protection hidden="1"/>
    </xf>
    <xf numFmtId="0" fontId="2" fillId="3" borderId="34" xfId="1" applyFont="1" applyFill="1" applyBorder="1" applyAlignment="1" applyProtection="1">
      <alignment horizontal="center" vertical="center" wrapText="1"/>
      <protection hidden="1"/>
    </xf>
    <xf numFmtId="0" fontId="2" fillId="3" borderId="24" xfId="1" applyFont="1" applyFill="1" applyBorder="1" applyAlignment="1" applyProtection="1">
      <alignment horizontal="center" vertical="center" wrapText="1"/>
      <protection hidden="1"/>
    </xf>
    <xf numFmtId="0" fontId="35" fillId="0" borderId="10" xfId="0" applyFont="1" applyBorder="1" applyAlignment="1">
      <alignment horizontal="center" wrapText="1"/>
    </xf>
    <xf numFmtId="0" fontId="35" fillId="0" borderId="1" xfId="0" applyFont="1" applyBorder="1" applyAlignment="1">
      <alignment horizontal="center" wrapText="1"/>
    </xf>
    <xf numFmtId="3" fontId="35" fillId="0" borderId="10" xfId="0" applyNumberFormat="1" applyFont="1" applyBorder="1" applyAlignment="1" applyProtection="1">
      <alignment horizontal="left" vertical="center"/>
      <protection locked="0"/>
    </xf>
    <xf numFmtId="0" fontId="0" fillId="0" borderId="0" xfId="0" applyAlignment="1">
      <alignment horizontal="right" vertical="center"/>
    </xf>
    <xf numFmtId="0" fontId="0" fillId="8" borderId="34" xfId="0" applyFill="1" applyBorder="1" applyAlignment="1">
      <alignment horizontal="center" vertical="center"/>
    </xf>
    <xf numFmtId="0" fontId="28" fillId="3" borderId="1" xfId="1" applyFont="1" applyFill="1" applyBorder="1" applyAlignment="1" applyProtection="1">
      <alignment vertical="center"/>
      <protection hidden="1"/>
    </xf>
    <xf numFmtId="0" fontId="35" fillId="0" borderId="1" xfId="0" applyFont="1" applyBorder="1" applyAlignment="1" applyProtection="1">
      <alignment vertical="center"/>
      <protection locked="0"/>
    </xf>
    <xf numFmtId="0" fontId="35" fillId="0" borderId="1" xfId="0" applyFont="1" applyBorder="1" applyAlignment="1" applyProtection="1">
      <alignment vertical="center" wrapText="1"/>
      <protection locked="0"/>
    </xf>
    <xf numFmtId="49" fontId="7" fillId="6" borderId="0" xfId="0" applyNumberFormat="1" applyFont="1" applyFill="1" applyAlignment="1">
      <alignment horizontal="center"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49" fontId="8" fillId="5" borderId="0" xfId="0" applyNumberFormat="1" applyFont="1" applyFill="1" applyAlignment="1">
      <alignment horizontal="center" vertical="center"/>
    </xf>
    <xf numFmtId="49" fontId="8" fillId="14" borderId="0" xfId="0" applyNumberFormat="1" applyFont="1" applyFill="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0" fontId="0" fillId="5" borderId="1" xfId="0" applyFill="1" applyBorder="1" applyAlignment="1">
      <alignment horizontal="center" vertical="center"/>
    </xf>
    <xf numFmtId="0" fontId="0" fillId="0" borderId="0" xfId="0" applyAlignment="1">
      <alignment horizontal="center" vertical="center"/>
    </xf>
    <xf numFmtId="0" fontId="2" fillId="3" borderId="15" xfId="1" applyFont="1" applyFill="1" applyBorder="1" applyAlignment="1" applyProtection="1">
      <alignment horizontal="center" vertical="center" wrapText="1"/>
      <protection hidden="1"/>
    </xf>
    <xf numFmtId="0" fontId="24" fillId="5" borderId="0" xfId="2" applyFont="1" applyFill="1" applyBorder="1" applyAlignment="1">
      <alignment horizontal="left" vertical="center"/>
    </xf>
    <xf numFmtId="0" fontId="24" fillId="5" borderId="30" xfId="2" applyFont="1" applyFill="1" applyBorder="1" applyAlignment="1">
      <alignment horizontal="left" vertical="center"/>
    </xf>
    <xf numFmtId="0" fontId="24" fillId="5" borderId="27" xfId="2" applyFont="1" applyFill="1" applyBorder="1" applyAlignment="1">
      <alignment horizontal="left" vertical="center"/>
    </xf>
    <xf numFmtId="0" fontId="24" fillId="5" borderId="28" xfId="2" applyFont="1" applyFill="1" applyBorder="1" applyAlignment="1">
      <alignment horizontal="left" vertical="center"/>
    </xf>
    <xf numFmtId="0" fontId="24" fillId="5" borderId="18" xfId="2" applyFont="1" applyFill="1" applyBorder="1" applyAlignment="1">
      <alignment horizontal="left" vertical="center"/>
    </xf>
    <xf numFmtId="0" fontId="24" fillId="5" borderId="32" xfId="2" applyFont="1" applyFill="1" applyBorder="1" applyAlignment="1">
      <alignment horizontal="left" vertical="center"/>
    </xf>
    <xf numFmtId="0" fontId="0" fillId="10" borderId="1" xfId="0" applyFill="1" applyBorder="1" applyAlignment="1">
      <alignment horizontal="center" wrapText="1"/>
    </xf>
    <xf numFmtId="0" fontId="10" fillId="3" borderId="15" xfId="1" applyFont="1" applyFill="1" applyBorder="1" applyAlignment="1" applyProtection="1">
      <alignment horizontal="left" vertical="center"/>
      <protection hidden="1"/>
    </xf>
    <xf numFmtId="0" fontId="10" fillId="3" borderId="21" xfId="1" applyFont="1" applyFill="1" applyBorder="1" applyAlignment="1" applyProtection="1">
      <alignment horizontal="left" vertical="center"/>
      <protection hidden="1"/>
    </xf>
    <xf numFmtId="0" fontId="28" fillId="3" borderId="12" xfId="1" applyFont="1" applyFill="1" applyBorder="1" applyAlignment="1" applyProtection="1">
      <alignment horizontal="center" vertical="center"/>
      <protection hidden="1"/>
    </xf>
    <xf numFmtId="0" fontId="28" fillId="3" borderId="20" xfId="1" applyFont="1" applyFill="1" applyBorder="1" applyAlignment="1" applyProtection="1">
      <alignment horizontal="center" vertical="center"/>
      <protection hidden="1"/>
    </xf>
    <xf numFmtId="0" fontId="10" fillId="3" borderId="15" xfId="1" applyFont="1" applyFill="1" applyBorder="1" applyAlignment="1" applyProtection="1">
      <alignment horizontal="center" vertical="center"/>
      <protection hidden="1"/>
    </xf>
    <xf numFmtId="0" fontId="10" fillId="3" borderId="21" xfId="1" applyFont="1" applyFill="1" applyBorder="1" applyAlignment="1" applyProtection="1">
      <alignment horizontal="center" vertical="center"/>
      <protection hidden="1"/>
    </xf>
  </cellXfs>
  <cellStyles count="4">
    <cellStyle name="Hypertextový odkaz" xfId="2" builtinId="8"/>
    <cellStyle name="Normální" xfId="0" builtinId="0"/>
    <cellStyle name="Špatně" xfId="1" builtinId="27"/>
    <cellStyle name="Výpočet" xfId="3" builtinId="22"/>
  </cellStyles>
  <dxfs count="32">
    <dxf>
      <fill>
        <patternFill>
          <bgColor rgb="FFFFFF00"/>
        </patternFill>
      </fill>
    </dxf>
    <dxf>
      <fill>
        <patternFill>
          <bgColor rgb="FF92D050"/>
        </patternFill>
      </fill>
    </dxf>
    <dxf>
      <fill>
        <patternFill>
          <bgColor rgb="FFFF0000"/>
        </patternFill>
      </fill>
    </dxf>
    <dxf>
      <font>
        <b/>
        <i val="0"/>
        <color rgb="FFFF0000"/>
      </font>
      <fill>
        <patternFill patternType="none">
          <bgColor auto="1"/>
        </patternFill>
      </fill>
    </dxf>
    <dxf>
      <fill>
        <patternFill>
          <bgColor rgb="FFFFFF00"/>
        </patternFill>
      </fill>
    </dxf>
    <dxf>
      <fill>
        <patternFill>
          <bgColor rgb="FF92D050"/>
        </patternFill>
      </fill>
    </dxf>
    <dxf>
      <fill>
        <patternFill>
          <bgColor rgb="FFFF0000"/>
        </patternFill>
      </fill>
    </dxf>
    <dxf>
      <font>
        <b/>
        <i val="0"/>
        <color rgb="FFFF0000"/>
      </font>
    </dxf>
    <dxf>
      <font>
        <b/>
        <i val="0"/>
        <color rgb="FFFF0000"/>
      </font>
      <fill>
        <patternFill patternType="none">
          <bgColor auto="1"/>
        </patternFill>
      </fill>
    </dxf>
    <dxf>
      <fill>
        <patternFill>
          <bgColor rgb="FFFFFF00"/>
        </patternFill>
      </fill>
    </dxf>
    <dxf>
      <font>
        <b/>
        <i val="0"/>
        <color rgb="FFFF0000"/>
      </font>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0000"/>
        </patternFill>
      </fill>
    </dxf>
    <dxf>
      <font>
        <b/>
        <i val="0"/>
        <color rgb="FFFF0000"/>
      </font>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DA9E7"/>
      <color rgb="FF2D32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blona_zp_web_v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ÚHRADOVÝ KATALOG VZP - ZP"/>
      <sheetName val="VZP - KONTROLA"/>
      <sheetName val="Seznamy"/>
      <sheetName val="KL"/>
      <sheetName val="ACCESS"/>
      <sheetName val="Délka"/>
    </sheetNames>
    <sheetDataSet>
      <sheetData sheetId="0"/>
      <sheetData sheetId="1"/>
      <sheetData sheetId="2">
        <row r="2">
          <cell r="B2" t="str">
            <v>BAL</v>
          </cell>
          <cell r="C2" t="str">
            <v>JOM</v>
          </cell>
          <cell r="D2" t="str">
            <v>A</v>
          </cell>
        </row>
        <row r="3">
          <cell r="B3" t="str">
            <v>DEN</v>
          </cell>
          <cell r="C3" t="str">
            <v>STQ</v>
          </cell>
          <cell r="D3" t="str">
            <v>AUS</v>
          </cell>
        </row>
        <row r="4">
          <cell r="B4" t="str">
            <v>KS</v>
          </cell>
          <cell r="C4" t="str">
            <v>ESE</v>
          </cell>
          <cell r="D4" t="str">
            <v>B</v>
          </cell>
        </row>
        <row r="5">
          <cell r="B5" t="str">
            <v>PÁR</v>
          </cell>
          <cell r="C5" t="str">
            <v>983</v>
          </cell>
          <cell r="D5" t="str">
            <v>BR</v>
          </cell>
        </row>
        <row r="6">
          <cell r="B6" t="str">
            <v>SADA</v>
          </cell>
          <cell r="C6" t="str">
            <v>982</v>
          </cell>
          <cell r="D6" t="str">
            <v>CDN</v>
          </cell>
        </row>
        <row r="7">
          <cell r="C7" t="str">
            <v>981</v>
          </cell>
          <cell r="D7" t="str">
            <v>CH</v>
          </cell>
        </row>
        <row r="8">
          <cell r="C8" t="str">
            <v>BI8</v>
          </cell>
          <cell r="D8" t="str">
            <v>CR</v>
          </cell>
        </row>
        <row r="9">
          <cell r="C9" t="str">
            <v>LAB</v>
          </cell>
          <cell r="D9" t="str">
            <v>CZ</v>
          </cell>
        </row>
        <row r="10">
          <cell r="C10" t="str">
            <v>CIS</v>
          </cell>
          <cell r="D10" t="str">
            <v>D</v>
          </cell>
        </row>
        <row r="11">
          <cell r="C11" t="str">
            <v>CLN</v>
          </cell>
          <cell r="D11" t="str">
            <v>DK</v>
          </cell>
        </row>
        <row r="12">
          <cell r="C12" t="str">
            <v>ABP</v>
          </cell>
          <cell r="D12" t="str">
            <v>E</v>
          </cell>
        </row>
        <row r="13">
          <cell r="C13" t="str">
            <v>EPC</v>
          </cell>
          <cell r="D13" t="str">
            <v>ET</v>
          </cell>
        </row>
        <row r="14">
          <cell r="C14" t="str">
            <v>TRS</v>
          </cell>
          <cell r="D14" t="str">
            <v>F</v>
          </cell>
        </row>
        <row r="15">
          <cell r="C15" t="str">
            <v>AVA</v>
          </cell>
          <cell r="D15" t="str">
            <v>FIN</v>
          </cell>
        </row>
        <row r="16">
          <cell r="C16" t="str">
            <v>SA1</v>
          </cell>
          <cell r="D16" t="str">
            <v>GB</v>
          </cell>
        </row>
        <row r="17">
          <cell r="C17" t="str">
            <v>TES</v>
          </cell>
          <cell r="D17" t="str">
            <v>GR</v>
          </cell>
        </row>
        <row r="18">
          <cell r="C18" t="str">
            <v>PE1</v>
          </cell>
          <cell r="D18" t="str">
            <v>H</v>
          </cell>
        </row>
        <row r="19">
          <cell r="C19" t="str">
            <v>BSG</v>
          </cell>
          <cell r="D19" t="str">
            <v>I</v>
          </cell>
        </row>
        <row r="20">
          <cell r="C20" t="str">
            <v>AOT</v>
          </cell>
          <cell r="D20" t="str">
            <v>IL</v>
          </cell>
        </row>
        <row r="21">
          <cell r="C21" t="str">
            <v>GBT</v>
          </cell>
          <cell r="D21" t="str">
            <v>IND</v>
          </cell>
        </row>
        <row r="22">
          <cell r="C22" t="str">
            <v>BCH</v>
          </cell>
          <cell r="D22" t="str">
            <v>IRL</v>
          </cell>
        </row>
        <row r="23">
          <cell r="C23" t="str">
            <v>SRM</v>
          </cell>
          <cell r="D23" t="str">
            <v>J</v>
          </cell>
        </row>
        <row r="24">
          <cell r="C24" t="str">
            <v>NEM</v>
          </cell>
          <cell r="D24" t="str">
            <v>LT</v>
          </cell>
        </row>
        <row r="25">
          <cell r="C25" t="str">
            <v>MTK</v>
          </cell>
          <cell r="D25" t="str">
            <v>MAL</v>
          </cell>
        </row>
        <row r="26">
          <cell r="C26" t="str">
            <v>SEM</v>
          </cell>
          <cell r="D26" t="str">
            <v>MCO</v>
          </cell>
        </row>
        <row r="27">
          <cell r="C27" t="str">
            <v>ISA</v>
          </cell>
          <cell r="D27" t="str">
            <v>MEX</v>
          </cell>
        </row>
        <row r="28">
          <cell r="C28" t="str">
            <v>ASO</v>
          </cell>
          <cell r="D28" t="str">
            <v>MU</v>
          </cell>
        </row>
        <row r="29">
          <cell r="C29" t="str">
            <v>ARC</v>
          </cell>
          <cell r="D29" t="str">
            <v>N</v>
          </cell>
        </row>
        <row r="30">
          <cell r="C30" t="str">
            <v>EPL</v>
          </cell>
          <cell r="D30" t="str">
            <v>NL</v>
          </cell>
        </row>
        <row r="31">
          <cell r="C31" t="str">
            <v>CKM</v>
          </cell>
          <cell r="D31" t="str">
            <v>NZ</v>
          </cell>
        </row>
        <row r="32">
          <cell r="C32" t="str">
            <v>BM3</v>
          </cell>
          <cell r="D32" t="str">
            <v>PL</v>
          </cell>
        </row>
        <row r="33">
          <cell r="C33" t="str">
            <v>OVE</v>
          </cell>
          <cell r="D33" t="str">
            <v>PRC</v>
          </cell>
        </row>
        <row r="34">
          <cell r="C34" t="str">
            <v>995</v>
          </cell>
          <cell r="D34" t="str">
            <v>PT</v>
          </cell>
        </row>
        <row r="35">
          <cell r="C35" t="str">
            <v>GRE</v>
          </cell>
          <cell r="D35" t="str">
            <v>RA</v>
          </cell>
        </row>
        <row r="36">
          <cell r="C36" t="str">
            <v>GRD</v>
          </cell>
          <cell r="D36" t="str">
            <v>RC</v>
          </cell>
        </row>
        <row r="37">
          <cell r="C37" t="str">
            <v>980</v>
          </cell>
          <cell r="D37" t="str">
            <v>RO</v>
          </cell>
        </row>
        <row r="38">
          <cell r="C38" t="str">
            <v>979</v>
          </cell>
          <cell r="D38" t="str">
            <v>ROK</v>
          </cell>
        </row>
        <row r="39">
          <cell r="C39" t="str">
            <v>978</v>
          </cell>
          <cell r="D39" t="str">
            <v>ROU</v>
          </cell>
        </row>
        <row r="40">
          <cell r="C40" t="str">
            <v>977</v>
          </cell>
          <cell r="D40" t="str">
            <v>RUS</v>
          </cell>
        </row>
        <row r="41">
          <cell r="C41" t="str">
            <v>994</v>
          </cell>
          <cell r="D41" t="str">
            <v>S</v>
          </cell>
        </row>
        <row r="42">
          <cell r="C42" t="str">
            <v>993</v>
          </cell>
          <cell r="D42" t="str">
            <v>SGP</v>
          </cell>
        </row>
        <row r="43">
          <cell r="C43" t="str">
            <v>992</v>
          </cell>
          <cell r="D43" t="str">
            <v>SK</v>
          </cell>
        </row>
        <row r="44">
          <cell r="C44" t="str">
            <v>976</v>
          </cell>
          <cell r="D44" t="str">
            <v>SLO</v>
          </cell>
        </row>
        <row r="45">
          <cell r="C45" t="str">
            <v>975</v>
          </cell>
          <cell r="D45" t="str">
            <v>SY</v>
          </cell>
        </row>
        <row r="46">
          <cell r="C46" t="str">
            <v>974</v>
          </cell>
          <cell r="D46" t="str">
            <v>THA</v>
          </cell>
        </row>
        <row r="47">
          <cell r="C47" t="str">
            <v>973</v>
          </cell>
          <cell r="D47" t="str">
            <v>TR</v>
          </cell>
        </row>
        <row r="48">
          <cell r="C48" t="str">
            <v>972</v>
          </cell>
          <cell r="D48" t="str">
            <v>USA</v>
          </cell>
        </row>
        <row r="49">
          <cell r="C49" t="str">
            <v>971</v>
          </cell>
          <cell r="D49" t="str">
            <v>ZA</v>
          </cell>
        </row>
        <row r="50">
          <cell r="C50" t="str">
            <v>970</v>
          </cell>
        </row>
        <row r="51">
          <cell r="C51" t="str">
            <v>969</v>
          </cell>
        </row>
        <row r="52">
          <cell r="C52" t="str">
            <v>991</v>
          </cell>
        </row>
        <row r="53">
          <cell r="C53" t="str">
            <v>990</v>
          </cell>
        </row>
        <row r="54">
          <cell r="C54" t="str">
            <v>967</v>
          </cell>
        </row>
        <row r="55">
          <cell r="C55" t="str">
            <v>966</v>
          </cell>
        </row>
        <row r="56">
          <cell r="C56" t="str">
            <v>965</v>
          </cell>
        </row>
        <row r="57">
          <cell r="C57" t="str">
            <v>964</v>
          </cell>
        </row>
        <row r="58">
          <cell r="C58" t="str">
            <v>963</v>
          </cell>
        </row>
        <row r="59">
          <cell r="C59" t="str">
            <v>959</v>
          </cell>
        </row>
        <row r="60">
          <cell r="C60" t="str">
            <v>962</v>
          </cell>
        </row>
        <row r="61">
          <cell r="C61" t="str">
            <v>961</v>
          </cell>
        </row>
        <row r="62">
          <cell r="C62" t="str">
            <v>960</v>
          </cell>
        </row>
        <row r="63">
          <cell r="C63" t="str">
            <v>989</v>
          </cell>
        </row>
        <row r="64">
          <cell r="C64" t="str">
            <v>958</v>
          </cell>
        </row>
        <row r="65">
          <cell r="C65" t="str">
            <v>957</v>
          </cell>
        </row>
        <row r="66">
          <cell r="C66" t="str">
            <v>956</v>
          </cell>
        </row>
        <row r="67">
          <cell r="C67" t="str">
            <v>955</v>
          </cell>
        </row>
        <row r="68">
          <cell r="C68" t="str">
            <v>954</v>
          </cell>
        </row>
        <row r="69">
          <cell r="C69" t="str">
            <v>953</v>
          </cell>
        </row>
        <row r="70">
          <cell r="C70" t="str">
            <v>952</v>
          </cell>
        </row>
        <row r="71">
          <cell r="C71" t="str">
            <v>951</v>
          </cell>
        </row>
        <row r="72">
          <cell r="C72" t="str">
            <v>950</v>
          </cell>
        </row>
        <row r="73">
          <cell r="C73" t="str">
            <v>949</v>
          </cell>
        </row>
        <row r="74">
          <cell r="C74" t="str">
            <v>948</v>
          </cell>
        </row>
        <row r="75">
          <cell r="C75" t="str">
            <v>947</v>
          </cell>
        </row>
        <row r="76">
          <cell r="C76" t="str">
            <v>946</v>
          </cell>
        </row>
        <row r="77">
          <cell r="C77" t="str">
            <v>945</v>
          </cell>
        </row>
        <row r="78">
          <cell r="C78" t="str">
            <v>944</v>
          </cell>
        </row>
        <row r="79">
          <cell r="C79" t="str">
            <v>943</v>
          </cell>
        </row>
        <row r="80">
          <cell r="C80" t="str">
            <v>942</v>
          </cell>
        </row>
        <row r="81">
          <cell r="C81" t="str">
            <v>941</v>
          </cell>
        </row>
        <row r="82">
          <cell r="C82" t="str">
            <v>940</v>
          </cell>
        </row>
        <row r="83">
          <cell r="C83" t="str">
            <v>939</v>
          </cell>
        </row>
        <row r="84">
          <cell r="C84" t="str">
            <v>938</v>
          </cell>
        </row>
        <row r="85">
          <cell r="C85" t="str">
            <v>937</v>
          </cell>
        </row>
        <row r="86">
          <cell r="C86" t="str">
            <v>936</v>
          </cell>
        </row>
        <row r="87">
          <cell r="C87" t="str">
            <v>935</v>
          </cell>
        </row>
        <row r="88">
          <cell r="C88" t="str">
            <v>934</v>
          </cell>
        </row>
        <row r="89">
          <cell r="C89" t="str">
            <v>933</v>
          </cell>
        </row>
        <row r="90">
          <cell r="C90" t="str">
            <v>932</v>
          </cell>
        </row>
        <row r="91">
          <cell r="C91" t="str">
            <v>931</v>
          </cell>
        </row>
        <row r="92">
          <cell r="C92" t="str">
            <v>930</v>
          </cell>
        </row>
        <row r="93">
          <cell r="C93" t="str">
            <v>929</v>
          </cell>
        </row>
        <row r="94">
          <cell r="C94" t="str">
            <v>928</v>
          </cell>
        </row>
        <row r="95">
          <cell r="C95" t="str">
            <v>927</v>
          </cell>
        </row>
        <row r="96">
          <cell r="C96" t="str">
            <v>924</v>
          </cell>
        </row>
        <row r="97">
          <cell r="C97" t="str">
            <v>923</v>
          </cell>
        </row>
        <row r="98">
          <cell r="C98" t="str">
            <v>922</v>
          </cell>
        </row>
        <row r="99">
          <cell r="C99" t="str">
            <v>921</v>
          </cell>
        </row>
        <row r="100">
          <cell r="C100" t="str">
            <v>920</v>
          </cell>
        </row>
        <row r="101">
          <cell r="C101" t="str">
            <v>919</v>
          </cell>
        </row>
        <row r="102">
          <cell r="C102" t="str">
            <v>918</v>
          </cell>
        </row>
        <row r="103">
          <cell r="C103" t="str">
            <v>917</v>
          </cell>
        </row>
        <row r="104">
          <cell r="C104" t="str">
            <v>916</v>
          </cell>
        </row>
        <row r="105">
          <cell r="C105" t="str">
            <v>915</v>
          </cell>
        </row>
        <row r="106">
          <cell r="C106" t="str">
            <v>914</v>
          </cell>
        </row>
        <row r="107">
          <cell r="C107" t="str">
            <v>913</v>
          </cell>
        </row>
        <row r="108">
          <cell r="C108" t="str">
            <v>912</v>
          </cell>
        </row>
        <row r="109">
          <cell r="C109" t="str">
            <v>911</v>
          </cell>
        </row>
        <row r="110">
          <cell r="C110" t="str">
            <v>910</v>
          </cell>
        </row>
        <row r="111">
          <cell r="C111" t="str">
            <v>909</v>
          </cell>
        </row>
        <row r="112">
          <cell r="C112" t="str">
            <v>908</v>
          </cell>
        </row>
        <row r="113">
          <cell r="C113" t="str">
            <v>907</v>
          </cell>
        </row>
        <row r="114">
          <cell r="C114" t="str">
            <v>906</v>
          </cell>
        </row>
        <row r="115">
          <cell r="C115" t="str">
            <v>905</v>
          </cell>
        </row>
        <row r="116">
          <cell r="C116" t="str">
            <v>904</v>
          </cell>
        </row>
        <row r="117">
          <cell r="C117" t="str">
            <v>903</v>
          </cell>
        </row>
        <row r="118">
          <cell r="C118" t="str">
            <v>902</v>
          </cell>
        </row>
        <row r="119">
          <cell r="C119" t="str">
            <v>901</v>
          </cell>
        </row>
        <row r="120">
          <cell r="C120" t="str">
            <v>900</v>
          </cell>
        </row>
        <row r="121">
          <cell r="C121" t="str">
            <v>ULR</v>
          </cell>
        </row>
        <row r="122">
          <cell r="C122" t="str">
            <v>KER</v>
          </cell>
        </row>
        <row r="123">
          <cell r="C123" t="str">
            <v>AS2</v>
          </cell>
        </row>
        <row r="124">
          <cell r="C124" t="str">
            <v>467</v>
          </cell>
        </row>
        <row r="125">
          <cell r="C125" t="str">
            <v>466</v>
          </cell>
        </row>
        <row r="126">
          <cell r="C126" t="str">
            <v>XEN</v>
          </cell>
        </row>
        <row r="127">
          <cell r="C127" t="str">
            <v>RI1</v>
          </cell>
        </row>
        <row r="128">
          <cell r="C128" t="str">
            <v>KI1</v>
          </cell>
        </row>
        <row r="129">
          <cell r="C129" t="str">
            <v>BEI</v>
          </cell>
        </row>
        <row r="130">
          <cell r="C130" t="str">
            <v>ZTS</v>
          </cell>
        </row>
        <row r="131">
          <cell r="C131" t="str">
            <v>ZSZ</v>
          </cell>
        </row>
        <row r="132">
          <cell r="C132" t="str">
            <v>ZME</v>
          </cell>
        </row>
        <row r="133">
          <cell r="C133" t="str">
            <v>ZMC</v>
          </cell>
        </row>
        <row r="134">
          <cell r="C134" t="str">
            <v>ZLI</v>
          </cell>
        </row>
        <row r="135">
          <cell r="C135" t="str">
            <v>ZIM</v>
          </cell>
        </row>
        <row r="136">
          <cell r="C136" t="str">
            <v>ZEP</v>
          </cell>
        </row>
        <row r="137">
          <cell r="C137" t="str">
            <v>ZEO</v>
          </cell>
        </row>
        <row r="138">
          <cell r="C138" t="str">
            <v>ZEI</v>
          </cell>
        </row>
        <row r="139">
          <cell r="C139" t="str">
            <v>ZDR</v>
          </cell>
        </row>
        <row r="140">
          <cell r="C140" t="str">
            <v>ZAM</v>
          </cell>
        </row>
        <row r="141">
          <cell r="C141" t="str">
            <v>YPS</v>
          </cell>
        </row>
        <row r="142">
          <cell r="C142" t="str">
            <v>YPM</v>
          </cell>
        </row>
        <row r="143">
          <cell r="C143" t="str">
            <v>YER</v>
          </cell>
        </row>
        <row r="144">
          <cell r="C144" t="str">
            <v>XSS</v>
          </cell>
        </row>
        <row r="145">
          <cell r="C145" t="str">
            <v>WUX</v>
          </cell>
        </row>
        <row r="146">
          <cell r="C146" t="str">
            <v>WRG</v>
          </cell>
        </row>
        <row r="147">
          <cell r="C147" t="str">
            <v>WR</v>
          </cell>
        </row>
        <row r="148">
          <cell r="C148" t="str">
            <v>WOL</v>
          </cell>
        </row>
        <row r="149">
          <cell r="C149" t="str">
            <v>WNC</v>
          </cell>
        </row>
        <row r="150">
          <cell r="C150" t="str">
            <v>WML</v>
          </cell>
        </row>
        <row r="151">
          <cell r="C151" t="str">
            <v>WM</v>
          </cell>
        </row>
        <row r="152">
          <cell r="C152" t="str">
            <v>WLS</v>
          </cell>
        </row>
        <row r="153">
          <cell r="C153" t="str">
            <v>WLL</v>
          </cell>
        </row>
        <row r="154">
          <cell r="C154" t="str">
            <v>WLK</v>
          </cell>
        </row>
        <row r="155">
          <cell r="C155" t="str">
            <v>WIL</v>
          </cell>
        </row>
        <row r="156">
          <cell r="C156" t="str">
            <v>WEL</v>
          </cell>
        </row>
        <row r="157">
          <cell r="C157" t="str">
            <v>WEI</v>
          </cell>
        </row>
        <row r="158">
          <cell r="C158" t="str">
            <v>WAT</v>
          </cell>
        </row>
        <row r="159">
          <cell r="C159" t="str">
            <v>WAM</v>
          </cell>
        </row>
        <row r="160">
          <cell r="C160" t="str">
            <v>WAL</v>
          </cell>
        </row>
        <row r="161">
          <cell r="C161" t="str">
            <v>VYG</v>
          </cell>
        </row>
        <row r="162">
          <cell r="C162" t="str">
            <v>VVD</v>
          </cell>
        </row>
        <row r="163">
          <cell r="C163" t="str">
            <v>VTR</v>
          </cell>
        </row>
        <row r="164">
          <cell r="C164" t="str">
            <v>VSM</v>
          </cell>
        </row>
        <row r="165">
          <cell r="C165" t="str">
            <v>VSC</v>
          </cell>
        </row>
        <row r="166">
          <cell r="C166" t="str">
            <v>VRN</v>
          </cell>
        </row>
        <row r="167">
          <cell r="C167" t="str">
            <v>VPD</v>
          </cell>
        </row>
        <row r="168">
          <cell r="C168" t="str">
            <v>VOL</v>
          </cell>
        </row>
        <row r="169">
          <cell r="C169" t="str">
            <v>VOC</v>
          </cell>
        </row>
        <row r="170">
          <cell r="C170" t="str">
            <v>VME</v>
          </cell>
        </row>
        <row r="171">
          <cell r="C171" t="str">
            <v>VMD</v>
          </cell>
        </row>
        <row r="172">
          <cell r="C172" t="str">
            <v>VLT</v>
          </cell>
        </row>
        <row r="173">
          <cell r="C173" t="str">
            <v>VLK</v>
          </cell>
        </row>
        <row r="174">
          <cell r="C174" t="str">
            <v>VKL</v>
          </cell>
        </row>
        <row r="175">
          <cell r="C175" t="str">
            <v>VIT</v>
          </cell>
        </row>
        <row r="176">
          <cell r="C176" t="str">
            <v>VIS</v>
          </cell>
        </row>
        <row r="177">
          <cell r="C177" t="str">
            <v>VIL</v>
          </cell>
        </row>
        <row r="178">
          <cell r="C178" t="str">
            <v>VIG</v>
          </cell>
        </row>
        <row r="179">
          <cell r="C179" t="str">
            <v>VID</v>
          </cell>
        </row>
        <row r="180">
          <cell r="C180" t="str">
            <v>VET</v>
          </cell>
        </row>
        <row r="181">
          <cell r="C181" t="str">
            <v>VES</v>
          </cell>
        </row>
        <row r="182">
          <cell r="C182" t="str">
            <v>VER</v>
          </cell>
        </row>
        <row r="183">
          <cell r="C183" t="str">
            <v>VEG</v>
          </cell>
        </row>
        <row r="184">
          <cell r="C184" t="str">
            <v>VEC</v>
          </cell>
        </row>
        <row r="185">
          <cell r="C185" t="str">
            <v>VCX</v>
          </cell>
        </row>
        <row r="186">
          <cell r="C186" t="str">
            <v>VCN</v>
          </cell>
        </row>
        <row r="187">
          <cell r="C187" t="str">
            <v>VCL</v>
          </cell>
        </row>
        <row r="188">
          <cell r="C188" t="str">
            <v>VCC</v>
          </cell>
        </row>
        <row r="189">
          <cell r="C189" t="str">
            <v>VBM</v>
          </cell>
        </row>
        <row r="190">
          <cell r="C190" t="str">
            <v>VAS</v>
          </cell>
        </row>
        <row r="191">
          <cell r="C191" t="str">
            <v>VAR</v>
          </cell>
        </row>
        <row r="192">
          <cell r="C192" t="str">
            <v>USS</v>
          </cell>
        </row>
        <row r="193">
          <cell r="C193" t="str">
            <v>USE</v>
          </cell>
        </row>
        <row r="194">
          <cell r="C194" t="str">
            <v>URY</v>
          </cell>
        </row>
        <row r="195">
          <cell r="C195" t="str">
            <v>URV</v>
          </cell>
        </row>
        <row r="196">
          <cell r="C196" t="str">
            <v>URO</v>
          </cell>
        </row>
        <row r="197">
          <cell r="C197" t="str">
            <v>URM</v>
          </cell>
        </row>
        <row r="198">
          <cell r="C198" t="str">
            <v>URG</v>
          </cell>
        </row>
        <row r="199">
          <cell r="C199" t="str">
            <v>URE</v>
          </cell>
        </row>
        <row r="200">
          <cell r="C200" t="str">
            <v>UPS</v>
          </cell>
        </row>
        <row r="201">
          <cell r="C201" t="str">
            <v>UOC</v>
          </cell>
        </row>
        <row r="202">
          <cell r="C202" t="str">
            <v>UNO</v>
          </cell>
        </row>
        <row r="203">
          <cell r="C203" t="str">
            <v>UNM</v>
          </cell>
        </row>
        <row r="204">
          <cell r="C204" t="str">
            <v>UNI</v>
          </cell>
        </row>
        <row r="205">
          <cell r="C205" t="str">
            <v>UNC</v>
          </cell>
        </row>
        <row r="206">
          <cell r="C206" t="str">
            <v>UMD</v>
          </cell>
        </row>
        <row r="207">
          <cell r="C207" t="str">
            <v>UMB</v>
          </cell>
        </row>
        <row r="208">
          <cell r="C208" t="str">
            <v>ULU</v>
          </cell>
        </row>
        <row r="209">
          <cell r="C209" t="str">
            <v>UAB</v>
          </cell>
        </row>
        <row r="210">
          <cell r="C210" t="str">
            <v>TZM</v>
          </cell>
        </row>
        <row r="211">
          <cell r="C211" t="str">
            <v>TYT</v>
          </cell>
        </row>
        <row r="212">
          <cell r="C212" t="str">
            <v>TYH</v>
          </cell>
        </row>
        <row r="213">
          <cell r="C213" t="str">
            <v>TYC</v>
          </cell>
        </row>
        <row r="214">
          <cell r="C214" t="str">
            <v>TTL</v>
          </cell>
        </row>
        <row r="215">
          <cell r="C215" t="str">
            <v>TSY</v>
          </cell>
        </row>
        <row r="216">
          <cell r="C216" t="str">
            <v>TSU</v>
          </cell>
        </row>
        <row r="217">
          <cell r="C217" t="str">
            <v>TSM</v>
          </cell>
        </row>
        <row r="218">
          <cell r="C218" t="str">
            <v>TSK</v>
          </cell>
        </row>
        <row r="219">
          <cell r="C219" t="str">
            <v>TSC</v>
          </cell>
        </row>
        <row r="220">
          <cell r="C220" t="str">
            <v>TRY</v>
          </cell>
        </row>
        <row r="221">
          <cell r="C221" t="str">
            <v>TRV</v>
          </cell>
        </row>
        <row r="222">
          <cell r="C222" t="str">
            <v>TRU</v>
          </cell>
        </row>
        <row r="223">
          <cell r="C223" t="str">
            <v>TRT</v>
          </cell>
        </row>
        <row r="224">
          <cell r="C224" t="str">
            <v>TRO</v>
          </cell>
        </row>
        <row r="225">
          <cell r="C225" t="str">
            <v>TRN</v>
          </cell>
        </row>
        <row r="226">
          <cell r="C226" t="str">
            <v>TRM</v>
          </cell>
        </row>
        <row r="227">
          <cell r="C227" t="str">
            <v>TRL</v>
          </cell>
        </row>
        <row r="228">
          <cell r="C228" t="str">
            <v>TRI</v>
          </cell>
        </row>
        <row r="229">
          <cell r="C229" t="str">
            <v>TRG</v>
          </cell>
        </row>
        <row r="230">
          <cell r="C230" t="str">
            <v>TRE</v>
          </cell>
        </row>
        <row r="231">
          <cell r="C231" t="str">
            <v>TRD</v>
          </cell>
        </row>
        <row r="232">
          <cell r="C232" t="str">
            <v>TRC</v>
          </cell>
        </row>
        <row r="233">
          <cell r="C233" t="str">
            <v>TRB</v>
          </cell>
        </row>
        <row r="234">
          <cell r="C234" t="str">
            <v>TRA</v>
          </cell>
        </row>
        <row r="235">
          <cell r="C235" t="str">
            <v>TPR</v>
          </cell>
        </row>
        <row r="236">
          <cell r="C236" t="str">
            <v>TOU</v>
          </cell>
        </row>
        <row r="237">
          <cell r="C237" t="str">
            <v>TOS</v>
          </cell>
        </row>
        <row r="238">
          <cell r="C238" t="str">
            <v>TOR</v>
          </cell>
        </row>
        <row r="239">
          <cell r="C239" t="str">
            <v>TOK</v>
          </cell>
        </row>
        <row r="240">
          <cell r="C240" t="str">
            <v>TOH</v>
          </cell>
        </row>
        <row r="241">
          <cell r="C241" t="str">
            <v>TOC</v>
          </cell>
        </row>
        <row r="242">
          <cell r="C242" t="str">
            <v>TMM</v>
          </cell>
        </row>
        <row r="243">
          <cell r="C243" t="str">
            <v>TMD</v>
          </cell>
        </row>
        <row r="244">
          <cell r="C244" t="str">
            <v>TLP</v>
          </cell>
        </row>
        <row r="245">
          <cell r="C245" t="str">
            <v>TKN</v>
          </cell>
        </row>
        <row r="246">
          <cell r="C246" t="str">
            <v>TKM</v>
          </cell>
        </row>
        <row r="247">
          <cell r="C247" t="str">
            <v>TKD</v>
          </cell>
        </row>
        <row r="248">
          <cell r="C248" t="str">
            <v>TIR</v>
          </cell>
        </row>
        <row r="249">
          <cell r="C249" t="str">
            <v>TIN</v>
          </cell>
        </row>
        <row r="250">
          <cell r="C250" t="str">
            <v>TIM</v>
          </cell>
        </row>
        <row r="251">
          <cell r="C251" t="str">
            <v>TIA</v>
          </cell>
        </row>
        <row r="252">
          <cell r="C252" t="str">
            <v>THU</v>
          </cell>
        </row>
        <row r="253">
          <cell r="C253" t="str">
            <v>THT</v>
          </cell>
        </row>
        <row r="254">
          <cell r="C254" t="str">
            <v>THS</v>
          </cell>
        </row>
        <row r="255">
          <cell r="C255" t="str">
            <v>THO</v>
          </cell>
        </row>
        <row r="256">
          <cell r="C256" t="str">
            <v>TGO</v>
          </cell>
        </row>
        <row r="257">
          <cell r="C257" t="str">
            <v>TFT</v>
          </cell>
        </row>
        <row r="258">
          <cell r="C258" t="str">
            <v>TFE</v>
          </cell>
        </row>
        <row r="259">
          <cell r="C259" t="str">
            <v>TEV</v>
          </cell>
        </row>
        <row r="260">
          <cell r="C260" t="str">
            <v>TEU</v>
          </cell>
        </row>
        <row r="261">
          <cell r="C261" t="str">
            <v>TET</v>
          </cell>
        </row>
        <row r="262">
          <cell r="C262" t="str">
            <v>TER</v>
          </cell>
        </row>
        <row r="263">
          <cell r="C263" t="str">
            <v>TEM</v>
          </cell>
        </row>
        <row r="264">
          <cell r="C264" t="str">
            <v>TEL</v>
          </cell>
        </row>
        <row r="265">
          <cell r="C265" t="str">
            <v>TEK</v>
          </cell>
        </row>
        <row r="266">
          <cell r="C266" t="str">
            <v>TEI</v>
          </cell>
        </row>
        <row r="267">
          <cell r="C267" t="str">
            <v>TEE</v>
          </cell>
        </row>
        <row r="268">
          <cell r="C268" t="str">
            <v>TED</v>
          </cell>
        </row>
        <row r="269">
          <cell r="C269" t="str">
            <v>TEC</v>
          </cell>
        </row>
        <row r="270">
          <cell r="C270" t="str">
            <v>TEB</v>
          </cell>
        </row>
        <row r="271">
          <cell r="C271" t="str">
            <v>TE9</v>
          </cell>
        </row>
        <row r="272">
          <cell r="C272" t="str">
            <v>TE8</v>
          </cell>
        </row>
        <row r="273">
          <cell r="C273" t="str">
            <v>TE7</v>
          </cell>
        </row>
        <row r="274">
          <cell r="C274" t="str">
            <v>TE6</v>
          </cell>
        </row>
        <row r="275">
          <cell r="C275" t="str">
            <v>TE5</v>
          </cell>
        </row>
        <row r="276">
          <cell r="C276" t="str">
            <v>TE4</v>
          </cell>
        </row>
        <row r="277">
          <cell r="C277" t="str">
            <v>TE3</v>
          </cell>
        </row>
        <row r="278">
          <cell r="C278" t="str">
            <v>TE2</v>
          </cell>
        </row>
        <row r="279">
          <cell r="C279" t="str">
            <v>TE1</v>
          </cell>
        </row>
        <row r="280">
          <cell r="C280" t="str">
            <v>TDC</v>
          </cell>
        </row>
        <row r="281">
          <cell r="C281" t="str">
            <v>TDA</v>
          </cell>
        </row>
        <row r="282">
          <cell r="C282" t="str">
            <v>TCM</v>
          </cell>
        </row>
        <row r="283">
          <cell r="C283" t="str">
            <v>TAT</v>
          </cell>
        </row>
        <row r="284">
          <cell r="C284" t="str">
            <v>TAL</v>
          </cell>
        </row>
        <row r="285">
          <cell r="C285" t="str">
            <v>TAE</v>
          </cell>
        </row>
        <row r="286">
          <cell r="C286" t="str">
            <v>T11</v>
          </cell>
        </row>
        <row r="287">
          <cell r="C287" t="str">
            <v>SYX</v>
          </cell>
        </row>
        <row r="288">
          <cell r="C288" t="str">
            <v>SYT</v>
          </cell>
        </row>
        <row r="289">
          <cell r="C289" t="str">
            <v>SYS</v>
          </cell>
        </row>
        <row r="290">
          <cell r="C290" t="str">
            <v>SYN</v>
          </cell>
        </row>
        <row r="291">
          <cell r="C291" t="str">
            <v>SYM</v>
          </cell>
        </row>
        <row r="292">
          <cell r="C292" t="str">
            <v>SYD</v>
          </cell>
        </row>
        <row r="293">
          <cell r="C293" t="str">
            <v>SY1</v>
          </cell>
        </row>
        <row r="294">
          <cell r="C294" t="str">
            <v>SWS</v>
          </cell>
        </row>
        <row r="295">
          <cell r="C295" t="str">
            <v>SWI</v>
          </cell>
        </row>
        <row r="296">
          <cell r="C296" t="str">
            <v>SWD</v>
          </cell>
        </row>
        <row r="297">
          <cell r="C297" t="str">
            <v>SUR</v>
          </cell>
        </row>
        <row r="298">
          <cell r="C298" t="str">
            <v>SUM</v>
          </cell>
        </row>
        <row r="299">
          <cell r="C299" t="str">
            <v>SUC</v>
          </cell>
        </row>
        <row r="300">
          <cell r="C300" t="str">
            <v>SUB</v>
          </cell>
        </row>
        <row r="301">
          <cell r="C301" t="str">
            <v>STY</v>
          </cell>
        </row>
        <row r="302">
          <cell r="C302" t="str">
            <v>STX</v>
          </cell>
        </row>
        <row r="303">
          <cell r="C303" t="str">
            <v>STW</v>
          </cell>
        </row>
        <row r="304">
          <cell r="C304" t="str">
            <v>STU</v>
          </cell>
        </row>
        <row r="305">
          <cell r="C305" t="str">
            <v>STR</v>
          </cell>
        </row>
        <row r="306">
          <cell r="C306" t="str">
            <v>STN</v>
          </cell>
        </row>
        <row r="307">
          <cell r="C307" t="str">
            <v>STI</v>
          </cell>
        </row>
        <row r="308">
          <cell r="C308" t="str">
            <v>STG</v>
          </cell>
        </row>
        <row r="309">
          <cell r="C309" t="str">
            <v>STD</v>
          </cell>
        </row>
        <row r="310">
          <cell r="C310" t="str">
            <v>STA</v>
          </cell>
        </row>
        <row r="311">
          <cell r="C311" t="str">
            <v>SSV</v>
          </cell>
        </row>
        <row r="312">
          <cell r="C312" t="str">
            <v>SSI</v>
          </cell>
        </row>
        <row r="313">
          <cell r="C313" t="str">
            <v>SRG</v>
          </cell>
        </row>
        <row r="314">
          <cell r="C314" t="str">
            <v>SRF</v>
          </cell>
        </row>
        <row r="315">
          <cell r="C315" t="str">
            <v>SPV</v>
          </cell>
        </row>
        <row r="316">
          <cell r="C316" t="str">
            <v>SPR</v>
          </cell>
        </row>
        <row r="317">
          <cell r="C317" t="str">
            <v>SPO</v>
          </cell>
        </row>
        <row r="318">
          <cell r="C318" t="str">
            <v>SPM</v>
          </cell>
        </row>
        <row r="319">
          <cell r="C319" t="str">
            <v>SPI</v>
          </cell>
        </row>
        <row r="320">
          <cell r="C320" t="str">
            <v>SPG</v>
          </cell>
        </row>
        <row r="321">
          <cell r="C321" t="str">
            <v>SPC</v>
          </cell>
        </row>
        <row r="322">
          <cell r="C322" t="str">
            <v>SPA</v>
          </cell>
        </row>
        <row r="323">
          <cell r="C323" t="str">
            <v>SOU</v>
          </cell>
        </row>
        <row r="324">
          <cell r="C324" t="str">
            <v>SOR</v>
          </cell>
        </row>
        <row r="325">
          <cell r="C325" t="str">
            <v>SOO</v>
          </cell>
        </row>
        <row r="326">
          <cell r="C326" t="str">
            <v>SOM</v>
          </cell>
        </row>
        <row r="327">
          <cell r="C327" t="str">
            <v>SOF</v>
          </cell>
        </row>
        <row r="328">
          <cell r="C328" t="str">
            <v>SNT</v>
          </cell>
        </row>
        <row r="329">
          <cell r="C329" t="str">
            <v>SNP</v>
          </cell>
        </row>
        <row r="330">
          <cell r="C330" t="str">
            <v>SNN</v>
          </cell>
        </row>
        <row r="331">
          <cell r="C331" t="str">
            <v>SNM</v>
          </cell>
        </row>
        <row r="332">
          <cell r="C332" t="str">
            <v>SNI</v>
          </cell>
        </row>
        <row r="333">
          <cell r="C333" t="str">
            <v>SNC</v>
          </cell>
        </row>
        <row r="334">
          <cell r="C334" t="str">
            <v>SMY</v>
          </cell>
        </row>
        <row r="335">
          <cell r="C335" t="str">
            <v>SMT</v>
          </cell>
        </row>
        <row r="336">
          <cell r="C336" t="str">
            <v>SMS</v>
          </cell>
        </row>
        <row r="337">
          <cell r="C337" t="str">
            <v>SMN</v>
          </cell>
        </row>
        <row r="338">
          <cell r="C338" t="str">
            <v>SMM</v>
          </cell>
        </row>
        <row r="339">
          <cell r="C339" t="str">
            <v>SMI</v>
          </cell>
        </row>
        <row r="340">
          <cell r="C340" t="str">
            <v>SME</v>
          </cell>
        </row>
        <row r="341">
          <cell r="C341" t="str">
            <v>SMD</v>
          </cell>
        </row>
        <row r="342">
          <cell r="C342" t="str">
            <v>SMA</v>
          </cell>
        </row>
        <row r="343">
          <cell r="C343" t="str">
            <v>SM1</v>
          </cell>
        </row>
        <row r="344">
          <cell r="C344" t="str">
            <v>SLA</v>
          </cell>
        </row>
        <row r="345">
          <cell r="C345" t="str">
            <v>SJM</v>
          </cell>
        </row>
        <row r="346">
          <cell r="C346" t="str">
            <v>SIN</v>
          </cell>
        </row>
        <row r="347">
          <cell r="C347" t="str">
            <v>SIM</v>
          </cell>
        </row>
        <row r="348">
          <cell r="C348" t="str">
            <v>SIG</v>
          </cell>
        </row>
        <row r="349">
          <cell r="C349" t="str">
            <v>SIC</v>
          </cell>
        </row>
        <row r="350">
          <cell r="C350" t="str">
            <v>SIB</v>
          </cell>
        </row>
        <row r="351">
          <cell r="C351" t="str">
            <v>SI</v>
          </cell>
        </row>
        <row r="352">
          <cell r="C352" t="str">
            <v>SHT</v>
          </cell>
        </row>
        <row r="353">
          <cell r="C353" t="str">
            <v>SHS</v>
          </cell>
        </row>
        <row r="354">
          <cell r="C354" t="str">
            <v>SHC</v>
          </cell>
        </row>
        <row r="355">
          <cell r="C355" t="str">
            <v>SGN</v>
          </cell>
        </row>
        <row r="356">
          <cell r="C356" t="str">
            <v>SGB</v>
          </cell>
        </row>
        <row r="357">
          <cell r="C357" t="str">
            <v>SFM</v>
          </cell>
        </row>
        <row r="358">
          <cell r="C358" t="str">
            <v>SER</v>
          </cell>
        </row>
        <row r="359">
          <cell r="C359" t="str">
            <v>SEN</v>
          </cell>
        </row>
        <row r="360">
          <cell r="C360" t="str">
            <v>SEG</v>
          </cell>
        </row>
        <row r="361">
          <cell r="C361" t="str">
            <v>SEF</v>
          </cell>
        </row>
        <row r="362">
          <cell r="C362" t="str">
            <v>SED</v>
          </cell>
        </row>
        <row r="363">
          <cell r="C363" t="str">
            <v>SEA</v>
          </cell>
        </row>
        <row r="364">
          <cell r="C364" t="str">
            <v>SE1</v>
          </cell>
        </row>
        <row r="365">
          <cell r="C365" t="str">
            <v>SDP</v>
          </cell>
        </row>
        <row r="366">
          <cell r="C366" t="str">
            <v>SDM</v>
          </cell>
        </row>
        <row r="367">
          <cell r="C367" t="str">
            <v>SDI</v>
          </cell>
        </row>
        <row r="368">
          <cell r="C368" t="str">
            <v>SCW</v>
          </cell>
        </row>
        <row r="369">
          <cell r="C369" t="str">
            <v>SCR</v>
          </cell>
        </row>
        <row r="370">
          <cell r="C370" t="str">
            <v>SCN</v>
          </cell>
        </row>
        <row r="371">
          <cell r="C371" t="str">
            <v>SCK</v>
          </cell>
        </row>
        <row r="372">
          <cell r="C372" t="str">
            <v>SCI</v>
          </cell>
        </row>
        <row r="373">
          <cell r="C373" t="str">
            <v>SCH</v>
          </cell>
        </row>
        <row r="374">
          <cell r="C374" t="str">
            <v>SCG</v>
          </cell>
        </row>
        <row r="375">
          <cell r="C375" t="str">
            <v>SCA</v>
          </cell>
        </row>
        <row r="376">
          <cell r="C376" t="str">
            <v>SBN</v>
          </cell>
        </row>
        <row r="377">
          <cell r="C377" t="str">
            <v>SBM</v>
          </cell>
        </row>
        <row r="378">
          <cell r="C378" t="str">
            <v>SBI</v>
          </cell>
        </row>
        <row r="379">
          <cell r="C379" t="str">
            <v>SBC</v>
          </cell>
        </row>
        <row r="380">
          <cell r="C380" t="str">
            <v>SAY</v>
          </cell>
        </row>
        <row r="381">
          <cell r="C381" t="str">
            <v>SAU</v>
          </cell>
        </row>
        <row r="382">
          <cell r="C382" t="str">
            <v>SAT</v>
          </cell>
        </row>
        <row r="383">
          <cell r="C383" t="str">
            <v>SAS</v>
          </cell>
        </row>
        <row r="384">
          <cell r="C384" t="str">
            <v>SAP</v>
          </cell>
        </row>
        <row r="385">
          <cell r="C385" t="str">
            <v>SAO</v>
          </cell>
        </row>
        <row r="386">
          <cell r="C386" t="str">
            <v>SAN</v>
          </cell>
        </row>
        <row r="387">
          <cell r="C387" t="str">
            <v>SAM</v>
          </cell>
        </row>
        <row r="388">
          <cell r="C388" t="str">
            <v>SAI</v>
          </cell>
        </row>
        <row r="389">
          <cell r="C389" t="str">
            <v>SAH</v>
          </cell>
        </row>
        <row r="390">
          <cell r="C390" t="str">
            <v>SAD</v>
          </cell>
        </row>
        <row r="391">
          <cell r="C391" t="str">
            <v>SAC</v>
          </cell>
        </row>
        <row r="392">
          <cell r="C392" t="str">
            <v>SAB</v>
          </cell>
        </row>
        <row r="393">
          <cell r="C393" t="str">
            <v>S-A</v>
          </cell>
        </row>
        <row r="394">
          <cell r="C394" t="str">
            <v>RXX</v>
          </cell>
        </row>
        <row r="395">
          <cell r="C395" t="str">
            <v>RVM</v>
          </cell>
        </row>
        <row r="396">
          <cell r="C396" t="str">
            <v>RUN</v>
          </cell>
        </row>
        <row r="397">
          <cell r="C397" t="str">
            <v>RSE</v>
          </cell>
        </row>
        <row r="398">
          <cell r="C398" t="str">
            <v>RQL</v>
          </cell>
        </row>
        <row r="399">
          <cell r="C399" t="str">
            <v>RPM</v>
          </cell>
        </row>
        <row r="400">
          <cell r="C400" t="str">
            <v>RPL</v>
          </cell>
        </row>
        <row r="401">
          <cell r="C401" t="str">
            <v>RPC</v>
          </cell>
        </row>
        <row r="402">
          <cell r="C402" t="str">
            <v>ROZ</v>
          </cell>
        </row>
        <row r="403">
          <cell r="C403" t="str">
            <v>ROY</v>
          </cell>
        </row>
        <row r="404">
          <cell r="C404" t="str">
            <v>ROW</v>
          </cell>
        </row>
        <row r="405">
          <cell r="C405" t="str">
            <v>ROS</v>
          </cell>
        </row>
        <row r="406">
          <cell r="C406" t="str">
            <v>ROO</v>
          </cell>
        </row>
        <row r="407">
          <cell r="C407" t="str">
            <v>RON</v>
          </cell>
        </row>
        <row r="408">
          <cell r="C408" t="str">
            <v>ROM</v>
          </cell>
        </row>
        <row r="409">
          <cell r="C409" t="str">
            <v>ROH</v>
          </cell>
        </row>
        <row r="410">
          <cell r="C410" t="str">
            <v>RMC</v>
          </cell>
        </row>
        <row r="411">
          <cell r="C411" t="str">
            <v>RMA</v>
          </cell>
        </row>
        <row r="412">
          <cell r="C412" t="str">
            <v>RIV</v>
          </cell>
        </row>
        <row r="413">
          <cell r="C413" t="str">
            <v>RIG</v>
          </cell>
        </row>
        <row r="414">
          <cell r="C414" t="str">
            <v>RIC</v>
          </cell>
        </row>
        <row r="415">
          <cell r="C415" t="str">
            <v>RHT</v>
          </cell>
        </row>
        <row r="416">
          <cell r="C416" t="str">
            <v>RHI</v>
          </cell>
        </row>
        <row r="417">
          <cell r="C417" t="str">
            <v>RGR</v>
          </cell>
        </row>
        <row r="418">
          <cell r="C418" t="str">
            <v>RFM</v>
          </cell>
        </row>
        <row r="419">
          <cell r="C419" t="str">
            <v>REX</v>
          </cell>
        </row>
        <row r="420">
          <cell r="C420" t="str">
            <v>REV</v>
          </cell>
        </row>
        <row r="421">
          <cell r="C421" t="str">
            <v>RET</v>
          </cell>
        </row>
        <row r="422">
          <cell r="C422" t="str">
            <v>RES</v>
          </cell>
        </row>
        <row r="423">
          <cell r="C423" t="str">
            <v>REP</v>
          </cell>
        </row>
        <row r="424">
          <cell r="C424" t="str">
            <v>REM</v>
          </cell>
        </row>
        <row r="425">
          <cell r="C425" t="str">
            <v>REL</v>
          </cell>
        </row>
        <row r="426">
          <cell r="C426" t="str">
            <v>REH</v>
          </cell>
        </row>
        <row r="427">
          <cell r="C427" t="str">
            <v>REG</v>
          </cell>
        </row>
        <row r="428">
          <cell r="C428" t="str">
            <v>REE</v>
          </cell>
        </row>
        <row r="429">
          <cell r="C429" t="str">
            <v>REC</v>
          </cell>
        </row>
        <row r="430">
          <cell r="C430" t="str">
            <v>REB</v>
          </cell>
        </row>
        <row r="431">
          <cell r="C431" t="str">
            <v>RE4</v>
          </cell>
        </row>
        <row r="432">
          <cell r="C432" t="str">
            <v>RDX</v>
          </cell>
        </row>
        <row r="433">
          <cell r="C433" t="str">
            <v>RCN</v>
          </cell>
        </row>
        <row r="434">
          <cell r="C434" t="str">
            <v>RCE</v>
          </cell>
        </row>
        <row r="435">
          <cell r="C435" t="str">
            <v>RAU</v>
          </cell>
        </row>
        <row r="436">
          <cell r="C436" t="str">
            <v>RAP</v>
          </cell>
        </row>
        <row r="437">
          <cell r="C437" t="str">
            <v>RAM</v>
          </cell>
        </row>
        <row r="438">
          <cell r="C438" t="str">
            <v>RAC</v>
          </cell>
        </row>
        <row r="439">
          <cell r="C439" t="str">
            <v>R82</v>
          </cell>
        </row>
        <row r="440">
          <cell r="C440" t="str">
            <v>QUM</v>
          </cell>
        </row>
        <row r="441">
          <cell r="C441" t="str">
            <v>QUI</v>
          </cell>
        </row>
        <row r="442">
          <cell r="C442" t="str">
            <v>QUA</v>
          </cell>
        </row>
        <row r="443">
          <cell r="C443" t="str">
            <v>PXH</v>
          </cell>
        </row>
        <row r="444">
          <cell r="C444" t="str">
            <v>PUX</v>
          </cell>
        </row>
        <row r="445">
          <cell r="C445" t="str">
            <v>PUT</v>
          </cell>
        </row>
        <row r="446">
          <cell r="C446" t="str">
            <v>PUS</v>
          </cell>
        </row>
        <row r="447">
          <cell r="C447" t="str">
            <v>PUR</v>
          </cell>
        </row>
        <row r="448">
          <cell r="C448" t="str">
            <v>PUL</v>
          </cell>
        </row>
        <row r="449">
          <cell r="C449" t="str">
            <v>PTX</v>
          </cell>
        </row>
        <row r="450">
          <cell r="C450" t="str">
            <v>PTH</v>
          </cell>
        </row>
        <row r="451">
          <cell r="C451" t="str">
            <v>PST</v>
          </cell>
        </row>
        <row r="452">
          <cell r="C452" t="str">
            <v>PSP</v>
          </cell>
        </row>
        <row r="453">
          <cell r="C453" t="str">
            <v>PSH</v>
          </cell>
        </row>
        <row r="454">
          <cell r="C454" t="str">
            <v>PRX</v>
          </cell>
        </row>
        <row r="455">
          <cell r="C455" t="str">
            <v>PRU</v>
          </cell>
        </row>
        <row r="456">
          <cell r="C456" t="str">
            <v>PRT</v>
          </cell>
        </row>
        <row r="457">
          <cell r="C457" t="str">
            <v>PRS</v>
          </cell>
        </row>
        <row r="458">
          <cell r="C458" t="str">
            <v>PRR</v>
          </cell>
        </row>
        <row r="459">
          <cell r="C459" t="str">
            <v>PRP</v>
          </cell>
        </row>
        <row r="460">
          <cell r="C460" t="str">
            <v>PRO</v>
          </cell>
        </row>
        <row r="461">
          <cell r="C461" t="str">
            <v>PRN</v>
          </cell>
        </row>
        <row r="462">
          <cell r="C462" t="str">
            <v>PRM</v>
          </cell>
        </row>
        <row r="463">
          <cell r="C463" t="str">
            <v>PRI</v>
          </cell>
        </row>
        <row r="464">
          <cell r="C464" t="str">
            <v>PRG</v>
          </cell>
        </row>
        <row r="465">
          <cell r="C465" t="str">
            <v>PRF</v>
          </cell>
        </row>
        <row r="466">
          <cell r="C466" t="str">
            <v>PRE</v>
          </cell>
        </row>
        <row r="467">
          <cell r="C467" t="str">
            <v>PRC</v>
          </cell>
        </row>
        <row r="468">
          <cell r="C468" t="str">
            <v>PR1</v>
          </cell>
        </row>
        <row r="469">
          <cell r="C469" t="str">
            <v>PR</v>
          </cell>
        </row>
        <row r="470">
          <cell r="C470" t="str">
            <v>PPG</v>
          </cell>
        </row>
        <row r="471">
          <cell r="C471" t="str">
            <v>POR</v>
          </cell>
        </row>
        <row r="472">
          <cell r="C472" t="str">
            <v>POL</v>
          </cell>
        </row>
        <row r="473">
          <cell r="C473" t="str">
            <v>POC</v>
          </cell>
        </row>
        <row r="474">
          <cell r="C474" t="str">
            <v>PNX</v>
          </cell>
        </row>
        <row r="475">
          <cell r="C475" t="str">
            <v>PNF</v>
          </cell>
        </row>
        <row r="476">
          <cell r="C476" t="str">
            <v>PNE</v>
          </cell>
        </row>
        <row r="477">
          <cell r="C477" t="str">
            <v>PNB</v>
          </cell>
        </row>
        <row r="478">
          <cell r="C478" t="str">
            <v>PMT</v>
          </cell>
        </row>
        <row r="479">
          <cell r="C479" t="str">
            <v>PMO</v>
          </cell>
        </row>
        <row r="480">
          <cell r="C480" t="str">
            <v>PML</v>
          </cell>
        </row>
        <row r="481">
          <cell r="C481" t="str">
            <v>PMD</v>
          </cell>
        </row>
        <row r="482">
          <cell r="C482" t="str">
            <v>PLY</v>
          </cell>
        </row>
        <row r="483">
          <cell r="C483" t="str">
            <v>PLM</v>
          </cell>
        </row>
        <row r="484">
          <cell r="C484" t="str">
            <v>PLL</v>
          </cell>
        </row>
        <row r="485">
          <cell r="C485" t="str">
            <v>PLA</v>
          </cell>
        </row>
        <row r="486">
          <cell r="C486" t="str">
            <v>PIN</v>
          </cell>
        </row>
        <row r="487">
          <cell r="C487" t="str">
            <v>PI2</v>
          </cell>
        </row>
        <row r="488">
          <cell r="C488" t="str">
            <v>PI1</v>
          </cell>
        </row>
        <row r="489">
          <cell r="C489" t="str">
            <v>PHY</v>
          </cell>
        </row>
        <row r="490">
          <cell r="C490" t="str">
            <v>PHX</v>
          </cell>
        </row>
        <row r="491">
          <cell r="C491" t="str">
            <v>PHS</v>
          </cell>
        </row>
        <row r="492">
          <cell r="C492" t="str">
            <v>PHQ</v>
          </cell>
        </row>
        <row r="493">
          <cell r="C493" t="str">
            <v>PHP</v>
          </cell>
        </row>
        <row r="494">
          <cell r="C494" t="str">
            <v>PHO</v>
          </cell>
        </row>
        <row r="495">
          <cell r="C495" t="str">
            <v>PHM</v>
          </cell>
        </row>
        <row r="496">
          <cell r="C496" t="str">
            <v>PHK</v>
          </cell>
        </row>
        <row r="497">
          <cell r="C497" t="str">
            <v>PHI</v>
          </cell>
        </row>
        <row r="498">
          <cell r="C498" t="str">
            <v>PHH</v>
          </cell>
        </row>
        <row r="499">
          <cell r="C499" t="str">
            <v>PHG</v>
          </cell>
        </row>
        <row r="500">
          <cell r="C500" t="str">
            <v>PHA</v>
          </cell>
        </row>
        <row r="501">
          <cell r="C501" t="str">
            <v>PFX</v>
          </cell>
        </row>
        <row r="502">
          <cell r="C502" t="str">
            <v>PFM</v>
          </cell>
        </row>
        <row r="503">
          <cell r="C503" t="str">
            <v>PET</v>
          </cell>
        </row>
        <row r="504">
          <cell r="C504" t="str">
            <v>PES</v>
          </cell>
        </row>
        <row r="505">
          <cell r="C505" t="str">
            <v>PER</v>
          </cell>
        </row>
        <row r="506">
          <cell r="C506" t="str">
            <v>PEN</v>
          </cell>
        </row>
        <row r="507">
          <cell r="C507" t="str">
            <v>PEM</v>
          </cell>
        </row>
        <row r="508">
          <cell r="C508" t="str">
            <v>PEL</v>
          </cell>
        </row>
        <row r="509">
          <cell r="C509" t="str">
            <v>PED</v>
          </cell>
        </row>
        <row r="510">
          <cell r="C510" t="str">
            <v>PEB</v>
          </cell>
        </row>
        <row r="511">
          <cell r="C511" t="str">
            <v>PBN</v>
          </cell>
        </row>
        <row r="512">
          <cell r="C512" t="str">
            <v>PBI</v>
          </cell>
        </row>
        <row r="513">
          <cell r="C513" t="str">
            <v>PAT</v>
          </cell>
        </row>
        <row r="514">
          <cell r="C514" t="str">
            <v>PAR</v>
          </cell>
        </row>
        <row r="515">
          <cell r="C515" t="str">
            <v>PAP</v>
          </cell>
        </row>
        <row r="516">
          <cell r="C516" t="str">
            <v>PAO</v>
          </cell>
        </row>
        <row r="517">
          <cell r="C517" t="str">
            <v>PAN</v>
          </cell>
        </row>
        <row r="518">
          <cell r="C518" t="str">
            <v>PAL</v>
          </cell>
        </row>
        <row r="519">
          <cell r="C519" t="str">
            <v>PAK</v>
          </cell>
        </row>
        <row r="520">
          <cell r="C520" t="str">
            <v>PAJ</v>
          </cell>
        </row>
        <row r="521">
          <cell r="C521" t="str">
            <v>PAH</v>
          </cell>
        </row>
        <row r="522">
          <cell r="C522" t="str">
            <v>PAB</v>
          </cell>
        </row>
        <row r="523">
          <cell r="C523" t="str">
            <v>P1H</v>
          </cell>
        </row>
        <row r="524">
          <cell r="C524" t="str">
            <v>OXY</v>
          </cell>
        </row>
        <row r="525">
          <cell r="C525" t="str">
            <v>OXM</v>
          </cell>
        </row>
        <row r="526">
          <cell r="C526" t="str">
            <v>OWM</v>
          </cell>
        </row>
        <row r="527">
          <cell r="C527" t="str">
            <v>OTR</v>
          </cell>
        </row>
        <row r="528">
          <cell r="C528" t="str">
            <v>OTP</v>
          </cell>
        </row>
        <row r="529">
          <cell r="C529" t="str">
            <v>OTI</v>
          </cell>
        </row>
        <row r="530">
          <cell r="C530" t="str">
            <v>OSY</v>
          </cell>
        </row>
        <row r="531">
          <cell r="C531" t="str">
            <v>OST</v>
          </cell>
        </row>
        <row r="532">
          <cell r="C532" t="str">
            <v>OSS</v>
          </cell>
        </row>
        <row r="533">
          <cell r="C533" t="str">
            <v>OSI</v>
          </cell>
        </row>
        <row r="534">
          <cell r="C534" t="str">
            <v>OSE</v>
          </cell>
        </row>
        <row r="535">
          <cell r="C535" t="str">
            <v>OSD</v>
          </cell>
        </row>
        <row r="536">
          <cell r="C536" t="str">
            <v>OSC</v>
          </cell>
        </row>
        <row r="537">
          <cell r="C537" t="str">
            <v>OS2</v>
          </cell>
        </row>
        <row r="538">
          <cell r="C538" t="str">
            <v>OS1</v>
          </cell>
        </row>
        <row r="539">
          <cell r="C539" t="str">
            <v>ORT</v>
          </cell>
        </row>
        <row r="540">
          <cell r="C540" t="str">
            <v>ORS</v>
          </cell>
        </row>
        <row r="541">
          <cell r="C541" t="str">
            <v>ORR</v>
          </cell>
        </row>
        <row r="542">
          <cell r="C542" t="str">
            <v>ORP</v>
          </cell>
        </row>
        <row r="543">
          <cell r="C543" t="str">
            <v>ORO</v>
          </cell>
        </row>
        <row r="544">
          <cell r="C544" t="str">
            <v>ORN</v>
          </cell>
        </row>
        <row r="545">
          <cell r="C545" t="str">
            <v>ORK</v>
          </cell>
        </row>
        <row r="546">
          <cell r="C546" t="str">
            <v>ORI</v>
          </cell>
        </row>
        <row r="547">
          <cell r="C547" t="str">
            <v>ORH</v>
          </cell>
        </row>
        <row r="548">
          <cell r="C548" t="str">
            <v>ORG</v>
          </cell>
        </row>
        <row r="549">
          <cell r="C549" t="str">
            <v>ORF</v>
          </cell>
        </row>
        <row r="550">
          <cell r="C550" t="str">
            <v>ORD</v>
          </cell>
        </row>
        <row r="551">
          <cell r="C551" t="str">
            <v>ORB</v>
          </cell>
        </row>
        <row r="552">
          <cell r="C552" t="str">
            <v>ORA</v>
          </cell>
        </row>
        <row r="553">
          <cell r="C553" t="str">
            <v>OPT</v>
          </cell>
        </row>
        <row r="554">
          <cell r="C554" t="str">
            <v>OPS</v>
          </cell>
        </row>
        <row r="555">
          <cell r="C555" t="str">
            <v>OPO</v>
          </cell>
        </row>
        <row r="556">
          <cell r="C556" t="str">
            <v>OPE</v>
          </cell>
        </row>
        <row r="557">
          <cell r="C557" t="str">
            <v>ONX</v>
          </cell>
        </row>
        <row r="558">
          <cell r="C558" t="str">
            <v>ONT</v>
          </cell>
        </row>
        <row r="559">
          <cell r="C559" t="str">
            <v>ONS</v>
          </cell>
        </row>
        <row r="560">
          <cell r="C560" t="str">
            <v>OMT</v>
          </cell>
        </row>
        <row r="561">
          <cell r="C561" t="str">
            <v>OMR</v>
          </cell>
        </row>
        <row r="562">
          <cell r="C562" t="str">
            <v>OLY</v>
          </cell>
        </row>
        <row r="563">
          <cell r="C563" t="str">
            <v>OLT</v>
          </cell>
        </row>
        <row r="564">
          <cell r="C564" t="str">
            <v>OLI</v>
          </cell>
        </row>
        <row r="565">
          <cell r="C565" t="str">
            <v>OKN</v>
          </cell>
        </row>
        <row r="566">
          <cell r="C566" t="str">
            <v>OHT</v>
          </cell>
        </row>
        <row r="567">
          <cell r="C567" t="str">
            <v>OHS</v>
          </cell>
        </row>
        <row r="568">
          <cell r="C568" t="str">
            <v>OCU</v>
          </cell>
        </row>
        <row r="569">
          <cell r="C569" t="str">
            <v>OCT</v>
          </cell>
        </row>
        <row r="570">
          <cell r="C570" t="str">
            <v>OCR</v>
          </cell>
        </row>
        <row r="571">
          <cell r="C571" t="str">
            <v>OCO</v>
          </cell>
        </row>
        <row r="572">
          <cell r="C572" t="str">
            <v>OCL</v>
          </cell>
        </row>
        <row r="573">
          <cell r="C573" t="str">
            <v>OBT</v>
          </cell>
        </row>
        <row r="574">
          <cell r="C574" t="str">
            <v>OAS</v>
          </cell>
        </row>
        <row r="575">
          <cell r="C575" t="str">
            <v>OAB</v>
          </cell>
        </row>
        <row r="576">
          <cell r="C576" t="str">
            <v>NWM</v>
          </cell>
        </row>
        <row r="577">
          <cell r="C577" t="str">
            <v>NUV</v>
          </cell>
        </row>
        <row r="578">
          <cell r="C578" t="str">
            <v>NUT</v>
          </cell>
        </row>
        <row r="579">
          <cell r="C579" t="str">
            <v>NUM</v>
          </cell>
        </row>
        <row r="580">
          <cell r="C580" t="str">
            <v>NTS</v>
          </cell>
        </row>
        <row r="581">
          <cell r="C581" t="str">
            <v>NTR</v>
          </cell>
        </row>
        <row r="582">
          <cell r="C582" t="str">
            <v>NSO</v>
          </cell>
        </row>
        <row r="583">
          <cell r="C583" t="str">
            <v>NRK</v>
          </cell>
        </row>
        <row r="584">
          <cell r="C584" t="str">
            <v>NPP</v>
          </cell>
        </row>
        <row r="585">
          <cell r="C585" t="str">
            <v>NOV</v>
          </cell>
        </row>
        <row r="586">
          <cell r="C586" t="str">
            <v>NOR</v>
          </cell>
        </row>
        <row r="587">
          <cell r="C587" t="str">
            <v>NOO</v>
          </cell>
        </row>
        <row r="588">
          <cell r="C588" t="str">
            <v>NMT</v>
          </cell>
        </row>
        <row r="589">
          <cell r="C589" t="str">
            <v>NIP</v>
          </cell>
        </row>
        <row r="590">
          <cell r="C590" t="str">
            <v>NIN</v>
          </cell>
        </row>
        <row r="591">
          <cell r="C591" t="str">
            <v>NIE</v>
          </cell>
        </row>
        <row r="592">
          <cell r="C592" t="str">
            <v>NID</v>
          </cell>
        </row>
        <row r="593">
          <cell r="C593" t="str">
            <v>NGC</v>
          </cell>
        </row>
        <row r="594">
          <cell r="C594" t="str">
            <v>NFI</v>
          </cell>
        </row>
        <row r="595">
          <cell r="C595" t="str">
            <v>NEW</v>
          </cell>
        </row>
        <row r="596">
          <cell r="C596" t="str">
            <v>NEU</v>
          </cell>
        </row>
        <row r="597">
          <cell r="C597" t="str">
            <v>NET</v>
          </cell>
        </row>
        <row r="598">
          <cell r="C598" t="str">
            <v>NEH</v>
          </cell>
        </row>
        <row r="599">
          <cell r="C599" t="str">
            <v>NDC</v>
          </cell>
        </row>
        <row r="600">
          <cell r="C600" t="str">
            <v>NAV</v>
          </cell>
        </row>
        <row r="601">
          <cell r="C601" t="str">
            <v>NAT</v>
          </cell>
        </row>
        <row r="602">
          <cell r="C602" t="str">
            <v>NAI</v>
          </cell>
        </row>
        <row r="603">
          <cell r="C603" t="str">
            <v>NAE</v>
          </cell>
        </row>
        <row r="604">
          <cell r="C604" t="str">
            <v>MYL</v>
          </cell>
        </row>
        <row r="605">
          <cell r="C605" t="str">
            <v>MTR</v>
          </cell>
        </row>
        <row r="606">
          <cell r="C606" t="str">
            <v>MTH</v>
          </cell>
        </row>
        <row r="607">
          <cell r="C607" t="str">
            <v>MTB</v>
          </cell>
        </row>
        <row r="608">
          <cell r="C608" t="str">
            <v>MSM</v>
          </cell>
        </row>
        <row r="609">
          <cell r="C609" t="str">
            <v>MSL</v>
          </cell>
        </row>
        <row r="610">
          <cell r="C610" t="str">
            <v>MSD</v>
          </cell>
        </row>
        <row r="611">
          <cell r="C611" t="str">
            <v>MRW</v>
          </cell>
        </row>
        <row r="612">
          <cell r="C612" t="str">
            <v>MRT</v>
          </cell>
        </row>
        <row r="613">
          <cell r="C613" t="str">
            <v>MRA</v>
          </cell>
        </row>
        <row r="614">
          <cell r="C614" t="str">
            <v>MQT</v>
          </cell>
        </row>
        <row r="615">
          <cell r="C615" t="str">
            <v>MPS</v>
          </cell>
        </row>
        <row r="616">
          <cell r="C616" t="str">
            <v>MPO</v>
          </cell>
        </row>
        <row r="617">
          <cell r="C617" t="str">
            <v>MPJ</v>
          </cell>
        </row>
        <row r="618">
          <cell r="C618" t="str">
            <v>MPH</v>
          </cell>
        </row>
        <row r="619">
          <cell r="C619" t="str">
            <v>MOS</v>
          </cell>
        </row>
        <row r="620">
          <cell r="C620" t="str">
            <v>MOR</v>
          </cell>
        </row>
        <row r="621">
          <cell r="C621" t="str">
            <v>MOO</v>
          </cell>
        </row>
        <row r="622">
          <cell r="C622" t="str">
            <v>MON</v>
          </cell>
        </row>
        <row r="623">
          <cell r="C623" t="str">
            <v>MOL</v>
          </cell>
        </row>
        <row r="624">
          <cell r="C624" t="str">
            <v>MOH</v>
          </cell>
        </row>
        <row r="625">
          <cell r="C625" t="str">
            <v>MOB</v>
          </cell>
        </row>
        <row r="626">
          <cell r="C626" t="str">
            <v>MNM</v>
          </cell>
        </row>
        <row r="627">
          <cell r="C627" t="str">
            <v>MNL</v>
          </cell>
        </row>
        <row r="628">
          <cell r="C628" t="str">
            <v>MMS</v>
          </cell>
        </row>
        <row r="629">
          <cell r="C629" t="str">
            <v>MMG</v>
          </cell>
        </row>
        <row r="630">
          <cell r="C630" t="str">
            <v>MME</v>
          </cell>
        </row>
        <row r="631">
          <cell r="C631" t="str">
            <v>MMD</v>
          </cell>
        </row>
        <row r="632">
          <cell r="C632" t="str">
            <v>MLS</v>
          </cell>
        </row>
        <row r="633">
          <cell r="C633" t="str">
            <v>MLO</v>
          </cell>
        </row>
        <row r="634">
          <cell r="C634" t="str">
            <v>MLM</v>
          </cell>
        </row>
        <row r="635">
          <cell r="C635" t="str">
            <v>MLL</v>
          </cell>
        </row>
        <row r="636">
          <cell r="C636" t="str">
            <v>MLK</v>
          </cell>
        </row>
        <row r="637">
          <cell r="C637" t="str">
            <v>MLE</v>
          </cell>
        </row>
        <row r="638">
          <cell r="C638" t="str">
            <v>MLC</v>
          </cell>
        </row>
        <row r="639">
          <cell r="C639" t="str">
            <v>MLA</v>
          </cell>
        </row>
        <row r="640">
          <cell r="C640" t="str">
            <v>ML3</v>
          </cell>
        </row>
        <row r="641">
          <cell r="C641" t="str">
            <v>ML2</v>
          </cell>
        </row>
        <row r="642">
          <cell r="C642" t="str">
            <v>ML1</v>
          </cell>
        </row>
        <row r="643">
          <cell r="C643" t="str">
            <v>MIV</v>
          </cell>
        </row>
        <row r="644">
          <cell r="C644" t="str">
            <v>MIT</v>
          </cell>
        </row>
        <row r="645">
          <cell r="C645" t="str">
            <v>MIS</v>
          </cell>
        </row>
        <row r="646">
          <cell r="C646" t="str">
            <v>MIR</v>
          </cell>
        </row>
        <row r="647">
          <cell r="C647" t="str">
            <v>MIO</v>
          </cell>
        </row>
        <row r="648">
          <cell r="C648" t="str">
            <v>MIN</v>
          </cell>
        </row>
        <row r="649">
          <cell r="C649" t="str">
            <v>MIK</v>
          </cell>
        </row>
        <row r="650">
          <cell r="C650" t="str">
            <v>MII</v>
          </cell>
        </row>
        <row r="651">
          <cell r="C651" t="str">
            <v>MIH</v>
          </cell>
        </row>
        <row r="652">
          <cell r="C652" t="str">
            <v>MIF</v>
          </cell>
        </row>
        <row r="653">
          <cell r="C653" t="str">
            <v>MIE</v>
          </cell>
        </row>
        <row r="654">
          <cell r="C654" t="str">
            <v>MID</v>
          </cell>
        </row>
        <row r="655">
          <cell r="C655" t="str">
            <v>MIC</v>
          </cell>
        </row>
        <row r="656">
          <cell r="C656" t="str">
            <v>MIB</v>
          </cell>
        </row>
        <row r="657">
          <cell r="C657" t="str">
            <v>MI1</v>
          </cell>
        </row>
        <row r="658">
          <cell r="C658" t="str">
            <v>MHC</v>
          </cell>
        </row>
        <row r="659">
          <cell r="C659" t="str">
            <v>MGG</v>
          </cell>
        </row>
        <row r="660">
          <cell r="C660" t="str">
            <v>MEX</v>
          </cell>
        </row>
        <row r="661">
          <cell r="C661" t="str">
            <v>MET</v>
          </cell>
        </row>
        <row r="662">
          <cell r="C662" t="str">
            <v>MES</v>
          </cell>
        </row>
        <row r="663">
          <cell r="C663" t="str">
            <v>MER</v>
          </cell>
        </row>
        <row r="664">
          <cell r="C664" t="str">
            <v>MEQ</v>
          </cell>
        </row>
        <row r="665">
          <cell r="C665" t="str">
            <v>MEO</v>
          </cell>
        </row>
        <row r="666">
          <cell r="C666" t="str">
            <v>MEM</v>
          </cell>
        </row>
        <row r="667">
          <cell r="C667" t="str">
            <v>MEL</v>
          </cell>
        </row>
        <row r="668">
          <cell r="C668" t="str">
            <v>MEI</v>
          </cell>
        </row>
        <row r="669">
          <cell r="C669" t="str">
            <v>MEG</v>
          </cell>
        </row>
        <row r="670">
          <cell r="C670" t="str">
            <v>MEE</v>
          </cell>
        </row>
        <row r="671">
          <cell r="C671" t="str">
            <v>MED</v>
          </cell>
        </row>
        <row r="672">
          <cell r="C672" t="str">
            <v>MEC</v>
          </cell>
        </row>
        <row r="673">
          <cell r="C673" t="str">
            <v>MEA</v>
          </cell>
        </row>
        <row r="674">
          <cell r="C674" t="str">
            <v>ME2</v>
          </cell>
        </row>
        <row r="675">
          <cell r="C675" t="str">
            <v>ME1</v>
          </cell>
        </row>
        <row r="676">
          <cell r="C676" t="str">
            <v>MDX</v>
          </cell>
        </row>
        <row r="677">
          <cell r="C677" t="str">
            <v>MDW</v>
          </cell>
        </row>
        <row r="678">
          <cell r="C678" t="str">
            <v>MDV</v>
          </cell>
        </row>
        <row r="679">
          <cell r="C679" t="str">
            <v>MDU</v>
          </cell>
        </row>
        <row r="680">
          <cell r="C680" t="str">
            <v>MDT</v>
          </cell>
        </row>
        <row r="681">
          <cell r="C681" t="str">
            <v>MDS</v>
          </cell>
        </row>
        <row r="682">
          <cell r="C682" t="str">
            <v>MDN</v>
          </cell>
        </row>
        <row r="683">
          <cell r="C683" t="str">
            <v>MDM</v>
          </cell>
        </row>
        <row r="684">
          <cell r="C684" t="str">
            <v>MDL</v>
          </cell>
        </row>
        <row r="685">
          <cell r="C685" t="str">
            <v>MDI</v>
          </cell>
        </row>
        <row r="686">
          <cell r="C686" t="str">
            <v>MDH</v>
          </cell>
        </row>
        <row r="687">
          <cell r="C687" t="str">
            <v>MDG</v>
          </cell>
        </row>
        <row r="688">
          <cell r="C688" t="str">
            <v>MDF</v>
          </cell>
        </row>
        <row r="689">
          <cell r="C689" t="str">
            <v>MDE</v>
          </cell>
        </row>
        <row r="690">
          <cell r="C690" t="str">
            <v>MDD</v>
          </cell>
        </row>
        <row r="691">
          <cell r="C691" t="str">
            <v>MDC</v>
          </cell>
        </row>
        <row r="692">
          <cell r="C692" t="str">
            <v>MDB</v>
          </cell>
        </row>
        <row r="693">
          <cell r="C693" t="str">
            <v>MDA</v>
          </cell>
        </row>
        <row r="694">
          <cell r="C694" t="str">
            <v>MCV</v>
          </cell>
        </row>
        <row r="695">
          <cell r="C695" t="str">
            <v>MCS</v>
          </cell>
        </row>
        <row r="696">
          <cell r="C696" t="str">
            <v>MCO</v>
          </cell>
        </row>
        <row r="697">
          <cell r="C697" t="str">
            <v>MCE</v>
          </cell>
        </row>
        <row r="698">
          <cell r="C698" t="str">
            <v>MCC</v>
          </cell>
        </row>
        <row r="699">
          <cell r="C699" t="str">
            <v>MCA</v>
          </cell>
        </row>
        <row r="700">
          <cell r="C700" t="str">
            <v>MC1</v>
          </cell>
        </row>
        <row r="701">
          <cell r="C701" t="str">
            <v>MBP</v>
          </cell>
        </row>
        <row r="702">
          <cell r="C702" t="str">
            <v>MBC</v>
          </cell>
        </row>
        <row r="703">
          <cell r="C703" t="str">
            <v>MAX</v>
          </cell>
        </row>
        <row r="704">
          <cell r="C704" t="str">
            <v>MAT</v>
          </cell>
        </row>
        <row r="705">
          <cell r="C705" t="str">
            <v>MAR</v>
          </cell>
        </row>
        <row r="706">
          <cell r="C706" t="str">
            <v>MAP</v>
          </cell>
        </row>
        <row r="707">
          <cell r="C707" t="str">
            <v>MAN</v>
          </cell>
        </row>
        <row r="708">
          <cell r="C708" t="str">
            <v>MAM</v>
          </cell>
        </row>
        <row r="709">
          <cell r="C709" t="str">
            <v>MAL</v>
          </cell>
        </row>
        <row r="710">
          <cell r="C710" t="str">
            <v>MAJ</v>
          </cell>
        </row>
        <row r="711">
          <cell r="C711" t="str">
            <v>MAF</v>
          </cell>
        </row>
        <row r="712">
          <cell r="C712" t="str">
            <v>MAC</v>
          </cell>
        </row>
        <row r="713">
          <cell r="C713" t="str">
            <v>MA1</v>
          </cell>
        </row>
        <row r="714">
          <cell r="C714" t="str">
            <v>LUT</v>
          </cell>
        </row>
        <row r="715">
          <cell r="C715" t="str">
            <v>LTS</v>
          </cell>
        </row>
        <row r="716">
          <cell r="C716" t="str">
            <v>LSK</v>
          </cell>
        </row>
        <row r="717">
          <cell r="C717" t="str">
            <v>LRM</v>
          </cell>
        </row>
        <row r="718">
          <cell r="C718" t="str">
            <v>LRG</v>
          </cell>
        </row>
        <row r="719">
          <cell r="C719" t="str">
            <v>LRD</v>
          </cell>
        </row>
        <row r="720">
          <cell r="C720" t="str">
            <v>LPS</v>
          </cell>
        </row>
        <row r="721">
          <cell r="C721" t="str">
            <v>LPE</v>
          </cell>
        </row>
        <row r="722">
          <cell r="C722" t="str">
            <v>LOM</v>
          </cell>
        </row>
        <row r="723">
          <cell r="C723" t="str">
            <v>LMV</v>
          </cell>
        </row>
        <row r="724">
          <cell r="C724" t="str">
            <v>LMT</v>
          </cell>
        </row>
        <row r="725">
          <cell r="C725" t="str">
            <v>LME</v>
          </cell>
        </row>
        <row r="726">
          <cell r="C726" t="str">
            <v>LMA</v>
          </cell>
        </row>
        <row r="727">
          <cell r="C727" t="str">
            <v>LM2</v>
          </cell>
        </row>
        <row r="728">
          <cell r="C728" t="str">
            <v>LM1</v>
          </cell>
        </row>
        <row r="729">
          <cell r="C729" t="str">
            <v>LIV</v>
          </cell>
        </row>
        <row r="730">
          <cell r="C730" t="str">
            <v>LIN</v>
          </cell>
        </row>
        <row r="731">
          <cell r="C731" t="str">
            <v>LIM</v>
          </cell>
        </row>
        <row r="732">
          <cell r="C732" t="str">
            <v>LIL</v>
          </cell>
        </row>
        <row r="733">
          <cell r="C733" t="str">
            <v>LIF</v>
          </cell>
        </row>
        <row r="734">
          <cell r="C734" t="str">
            <v>LIC</v>
          </cell>
        </row>
        <row r="735">
          <cell r="C735" t="str">
            <v>LGL</v>
          </cell>
        </row>
        <row r="736">
          <cell r="C736" t="str">
            <v>LFV</v>
          </cell>
        </row>
        <row r="737">
          <cell r="C737" t="str">
            <v>LFC</v>
          </cell>
        </row>
        <row r="738">
          <cell r="C738" t="str">
            <v>LEV</v>
          </cell>
        </row>
        <row r="739">
          <cell r="C739" t="str">
            <v>LET</v>
          </cell>
        </row>
        <row r="740">
          <cell r="C740" t="str">
            <v>LEP</v>
          </cell>
        </row>
        <row r="741">
          <cell r="C741" t="str">
            <v>LEO</v>
          </cell>
        </row>
        <row r="742">
          <cell r="C742" t="str">
            <v>LEC</v>
          </cell>
        </row>
        <row r="743">
          <cell r="C743" t="str">
            <v>LBM</v>
          </cell>
        </row>
        <row r="744">
          <cell r="C744" t="str">
            <v>LBB</v>
          </cell>
        </row>
        <row r="745">
          <cell r="C745" t="str">
            <v>LAZ</v>
          </cell>
        </row>
        <row r="746">
          <cell r="C746" t="str">
            <v>LAI</v>
          </cell>
        </row>
        <row r="747">
          <cell r="C747" t="str">
            <v>LAF</v>
          </cell>
        </row>
        <row r="748">
          <cell r="C748" t="str">
            <v>LAC</v>
          </cell>
        </row>
        <row r="749">
          <cell r="C749" t="str">
            <v>LAA</v>
          </cell>
        </row>
        <row r="750">
          <cell r="C750" t="str">
            <v>KYO</v>
          </cell>
        </row>
        <row r="751">
          <cell r="C751" t="str">
            <v>KWS</v>
          </cell>
        </row>
        <row r="752">
          <cell r="C752" t="str">
            <v>KWI</v>
          </cell>
        </row>
        <row r="753">
          <cell r="C753" t="str">
            <v>KVS</v>
          </cell>
        </row>
        <row r="754">
          <cell r="C754" t="str">
            <v>KVK</v>
          </cell>
        </row>
        <row r="755">
          <cell r="C755" t="str">
            <v>KUP</v>
          </cell>
        </row>
        <row r="756">
          <cell r="C756" t="str">
            <v>KRE</v>
          </cell>
        </row>
        <row r="757">
          <cell r="C757" t="str">
            <v>KOX</v>
          </cell>
        </row>
        <row r="758">
          <cell r="C758" t="str">
            <v>KOW</v>
          </cell>
        </row>
        <row r="759">
          <cell r="C759" t="str">
            <v>KON</v>
          </cell>
        </row>
        <row r="760">
          <cell r="C760" t="str">
            <v>KMP</v>
          </cell>
        </row>
        <row r="761">
          <cell r="C761" t="str">
            <v>KMD</v>
          </cell>
        </row>
        <row r="762">
          <cell r="C762" t="str">
            <v>KLM</v>
          </cell>
        </row>
        <row r="763">
          <cell r="C763" t="str">
            <v>KLE</v>
          </cell>
        </row>
        <row r="764">
          <cell r="C764" t="str">
            <v>KKM</v>
          </cell>
        </row>
        <row r="765">
          <cell r="C765" t="str">
            <v>KJH</v>
          </cell>
        </row>
        <row r="766">
          <cell r="C766" t="str">
            <v>KIS</v>
          </cell>
        </row>
        <row r="767">
          <cell r="C767" t="str">
            <v>KIN</v>
          </cell>
        </row>
        <row r="768">
          <cell r="C768" t="str">
            <v>KIM</v>
          </cell>
        </row>
        <row r="769">
          <cell r="C769" t="str">
            <v>KIK</v>
          </cell>
        </row>
        <row r="770">
          <cell r="C770" t="str">
            <v>KEN</v>
          </cell>
        </row>
        <row r="771">
          <cell r="C771" t="str">
            <v>KCK</v>
          </cell>
        </row>
        <row r="772">
          <cell r="C772" t="str">
            <v>KCI</v>
          </cell>
        </row>
        <row r="773">
          <cell r="C773" t="str">
            <v>KAN</v>
          </cell>
        </row>
        <row r="774">
          <cell r="C774" t="str">
            <v>KAL</v>
          </cell>
        </row>
        <row r="775">
          <cell r="C775" t="str">
            <v>KAK</v>
          </cell>
        </row>
        <row r="776">
          <cell r="C776" t="str">
            <v>KAG</v>
          </cell>
        </row>
        <row r="777">
          <cell r="C777" t="str">
            <v>KAC</v>
          </cell>
        </row>
        <row r="778">
          <cell r="C778" t="str">
            <v>KA1</v>
          </cell>
        </row>
        <row r="779">
          <cell r="C779" t="str">
            <v>K2M</v>
          </cell>
        </row>
        <row r="780">
          <cell r="C780" t="str">
            <v>JUZ</v>
          </cell>
        </row>
        <row r="781">
          <cell r="C781" t="str">
            <v>JUN</v>
          </cell>
        </row>
        <row r="782">
          <cell r="C782" t="str">
            <v>JTC</v>
          </cell>
        </row>
        <row r="783">
          <cell r="C783" t="str">
            <v>JOT</v>
          </cell>
        </row>
        <row r="784">
          <cell r="C784" t="str">
            <v>JOK</v>
          </cell>
        </row>
        <row r="785">
          <cell r="C785" t="str">
            <v>JOI</v>
          </cell>
        </row>
        <row r="786">
          <cell r="C786" t="str">
            <v>JO2</v>
          </cell>
        </row>
        <row r="787">
          <cell r="C787" t="str">
            <v>JO1</v>
          </cell>
        </row>
        <row r="788">
          <cell r="C788" t="str">
            <v>JNV</v>
          </cell>
        </row>
        <row r="789">
          <cell r="C789" t="str">
            <v>JHI</v>
          </cell>
        </row>
        <row r="790">
          <cell r="C790" t="str">
            <v>JEN</v>
          </cell>
        </row>
        <row r="791">
          <cell r="C791" t="str">
            <v>JEL</v>
          </cell>
        </row>
        <row r="792">
          <cell r="C792" t="str">
            <v>JCM</v>
          </cell>
        </row>
        <row r="793">
          <cell r="C793" t="str">
            <v>JAJ</v>
          </cell>
        </row>
        <row r="794">
          <cell r="C794" t="str">
            <v>IVT</v>
          </cell>
        </row>
        <row r="795">
          <cell r="C795" t="str">
            <v>IVS</v>
          </cell>
        </row>
        <row r="796">
          <cell r="C796" t="str">
            <v>IVO</v>
          </cell>
        </row>
        <row r="797">
          <cell r="C797" t="str">
            <v>IV1</v>
          </cell>
        </row>
        <row r="798">
          <cell r="C798" t="str">
            <v>ITT</v>
          </cell>
        </row>
        <row r="799">
          <cell r="C799" t="str">
            <v>ITR</v>
          </cell>
        </row>
        <row r="800">
          <cell r="C800" t="str">
            <v>ITM</v>
          </cell>
        </row>
        <row r="801">
          <cell r="C801" t="str">
            <v>ITG</v>
          </cell>
        </row>
        <row r="802">
          <cell r="C802" t="str">
            <v>ISU</v>
          </cell>
        </row>
        <row r="803">
          <cell r="C803" t="str">
            <v>ISS</v>
          </cell>
        </row>
        <row r="804">
          <cell r="C804" t="str">
            <v>ISP</v>
          </cell>
        </row>
        <row r="805">
          <cell r="C805" t="str">
            <v>ISM</v>
          </cell>
        </row>
        <row r="806">
          <cell r="C806" t="str">
            <v>ISI</v>
          </cell>
        </row>
        <row r="807">
          <cell r="C807" t="str">
            <v>ISC</v>
          </cell>
        </row>
        <row r="808">
          <cell r="C808" t="str">
            <v>IOH</v>
          </cell>
        </row>
        <row r="809">
          <cell r="C809" t="str">
            <v>INV</v>
          </cell>
        </row>
        <row r="810">
          <cell r="C810" t="str">
            <v>INU</v>
          </cell>
        </row>
        <row r="811">
          <cell r="C811" t="str">
            <v>INT</v>
          </cell>
        </row>
        <row r="812">
          <cell r="C812" t="str">
            <v>INS</v>
          </cell>
        </row>
        <row r="813">
          <cell r="C813" t="str">
            <v>INR</v>
          </cell>
        </row>
        <row r="814">
          <cell r="C814" t="str">
            <v>INP</v>
          </cell>
        </row>
        <row r="815">
          <cell r="C815" t="str">
            <v>INO</v>
          </cell>
        </row>
        <row r="816">
          <cell r="C816" t="str">
            <v>INN</v>
          </cell>
        </row>
        <row r="817">
          <cell r="C817" t="str">
            <v>INM</v>
          </cell>
        </row>
        <row r="818">
          <cell r="C818" t="str">
            <v>INL</v>
          </cell>
        </row>
        <row r="819">
          <cell r="C819" t="str">
            <v>INI</v>
          </cell>
        </row>
        <row r="820">
          <cell r="C820" t="str">
            <v>INH</v>
          </cell>
        </row>
        <row r="821">
          <cell r="C821" t="str">
            <v>ING</v>
          </cell>
        </row>
        <row r="822">
          <cell r="C822" t="str">
            <v>INF</v>
          </cell>
        </row>
        <row r="823">
          <cell r="C823" t="str">
            <v>INE</v>
          </cell>
        </row>
        <row r="824">
          <cell r="C824" t="str">
            <v>IND</v>
          </cell>
        </row>
        <row r="825">
          <cell r="C825" t="str">
            <v>INC</v>
          </cell>
        </row>
        <row r="826">
          <cell r="C826" t="str">
            <v>IN1</v>
          </cell>
        </row>
        <row r="827">
          <cell r="C827" t="str">
            <v>IN</v>
          </cell>
        </row>
        <row r="828">
          <cell r="C828" t="str">
            <v>IMT</v>
          </cell>
        </row>
        <row r="829">
          <cell r="C829" t="str">
            <v>IMS</v>
          </cell>
        </row>
        <row r="830">
          <cell r="C830" t="str">
            <v>IMP</v>
          </cell>
        </row>
        <row r="831">
          <cell r="C831" t="str">
            <v>IMM</v>
          </cell>
        </row>
        <row r="832">
          <cell r="C832" t="str">
            <v>IMF</v>
          </cell>
        </row>
        <row r="833">
          <cell r="C833" t="str">
            <v>IME</v>
          </cell>
        </row>
        <row r="834">
          <cell r="C834" t="str">
            <v>IMD</v>
          </cell>
        </row>
        <row r="835">
          <cell r="C835" t="str">
            <v>IMC</v>
          </cell>
        </row>
        <row r="836">
          <cell r="C836" t="str">
            <v>ILS</v>
          </cell>
        </row>
        <row r="837">
          <cell r="C837" t="str">
            <v>ILI</v>
          </cell>
        </row>
        <row r="838">
          <cell r="C838" t="str">
            <v>IHT</v>
          </cell>
        </row>
        <row r="839">
          <cell r="C839" t="str">
            <v>IG</v>
          </cell>
        </row>
        <row r="840">
          <cell r="C840" t="str">
            <v>IFR</v>
          </cell>
        </row>
        <row r="841">
          <cell r="C841" t="str">
            <v>IFL</v>
          </cell>
        </row>
        <row r="842">
          <cell r="C842" t="str">
            <v>IF1</v>
          </cell>
        </row>
        <row r="843">
          <cell r="C843" t="str">
            <v>IF</v>
          </cell>
        </row>
        <row r="844">
          <cell r="C844" t="str">
            <v>IDT</v>
          </cell>
        </row>
        <row r="845">
          <cell r="C845" t="str">
            <v>IDS</v>
          </cell>
        </row>
        <row r="846">
          <cell r="C846" t="str">
            <v>IDE</v>
          </cell>
        </row>
        <row r="847">
          <cell r="C847" t="str">
            <v>ICU</v>
          </cell>
        </row>
        <row r="848">
          <cell r="C848" t="str">
            <v>ICO</v>
          </cell>
        </row>
        <row r="849">
          <cell r="C849" t="str">
            <v>ICM</v>
          </cell>
        </row>
        <row r="850">
          <cell r="C850" t="str">
            <v>ICE</v>
          </cell>
        </row>
        <row r="851">
          <cell r="C851" t="str">
            <v>ICC</v>
          </cell>
        </row>
        <row r="852">
          <cell r="C852" t="str">
            <v>ICB</v>
          </cell>
        </row>
        <row r="853">
          <cell r="C853" t="str">
            <v>IBS</v>
          </cell>
        </row>
        <row r="854">
          <cell r="C854" t="str">
            <v>IBM</v>
          </cell>
        </row>
        <row r="855">
          <cell r="C855" t="str">
            <v>IBI</v>
          </cell>
        </row>
        <row r="856">
          <cell r="C856" t="str">
            <v>IB1</v>
          </cell>
        </row>
        <row r="857">
          <cell r="C857" t="str">
            <v>HYL</v>
          </cell>
        </row>
        <row r="858">
          <cell r="C858" t="str">
            <v>HYA</v>
          </cell>
        </row>
        <row r="859">
          <cell r="C859" t="str">
            <v>HUV</v>
          </cell>
        </row>
        <row r="860">
          <cell r="C860" t="str">
            <v>HUT</v>
          </cell>
        </row>
        <row r="861">
          <cell r="C861" t="str">
            <v>HUS</v>
          </cell>
        </row>
        <row r="862">
          <cell r="C862" t="str">
            <v>HTL</v>
          </cell>
        </row>
        <row r="863">
          <cell r="C863" t="str">
            <v>HRW</v>
          </cell>
        </row>
        <row r="864">
          <cell r="C864" t="str">
            <v>HRT</v>
          </cell>
        </row>
        <row r="865">
          <cell r="C865" t="str">
            <v>HRS</v>
          </cell>
        </row>
        <row r="866">
          <cell r="C866" t="str">
            <v>HOY</v>
          </cell>
        </row>
        <row r="867">
          <cell r="C867" t="str">
            <v>HOS</v>
          </cell>
        </row>
        <row r="868">
          <cell r="C868" t="str">
            <v>HOR</v>
          </cell>
        </row>
        <row r="869">
          <cell r="C869" t="str">
            <v>HON</v>
          </cell>
        </row>
        <row r="870">
          <cell r="C870" t="str">
            <v>HOF</v>
          </cell>
        </row>
        <row r="871">
          <cell r="C871" t="str">
            <v>HOC</v>
          </cell>
        </row>
        <row r="872">
          <cell r="C872" t="str">
            <v>HMT</v>
          </cell>
        </row>
        <row r="873">
          <cell r="C873" t="str">
            <v>HMR</v>
          </cell>
        </row>
        <row r="874">
          <cell r="C874" t="str">
            <v>HMP</v>
          </cell>
        </row>
        <row r="875">
          <cell r="C875" t="str">
            <v>HMM</v>
          </cell>
        </row>
        <row r="876">
          <cell r="C876" t="str">
            <v>HMH</v>
          </cell>
        </row>
        <row r="877">
          <cell r="C877" t="str">
            <v>HLZ</v>
          </cell>
        </row>
        <row r="878">
          <cell r="C878" t="str">
            <v>HLN</v>
          </cell>
        </row>
        <row r="879">
          <cell r="C879" t="str">
            <v>HLL</v>
          </cell>
        </row>
        <row r="880">
          <cell r="C880" t="str">
            <v>HLI</v>
          </cell>
        </row>
        <row r="881">
          <cell r="C881" t="str">
            <v>HIT</v>
          </cell>
        </row>
        <row r="882">
          <cell r="C882" t="str">
            <v>HIM</v>
          </cell>
        </row>
        <row r="883">
          <cell r="C883" t="str">
            <v>HIG</v>
          </cell>
        </row>
        <row r="884">
          <cell r="C884" t="str">
            <v>HEW</v>
          </cell>
        </row>
        <row r="885">
          <cell r="C885" t="str">
            <v>HER</v>
          </cell>
        </row>
        <row r="886">
          <cell r="C886" t="str">
            <v>HEQ</v>
          </cell>
        </row>
        <row r="887">
          <cell r="C887" t="str">
            <v>HEM</v>
          </cell>
        </row>
        <row r="888">
          <cell r="C888" t="str">
            <v>HEL</v>
          </cell>
        </row>
        <row r="889">
          <cell r="C889" t="str">
            <v>HDP</v>
          </cell>
        </row>
        <row r="890">
          <cell r="C890" t="str">
            <v>HDH</v>
          </cell>
        </row>
        <row r="891">
          <cell r="C891" t="str">
            <v>HDG</v>
          </cell>
        </row>
        <row r="892">
          <cell r="C892" t="str">
            <v>HD</v>
          </cell>
        </row>
        <row r="893">
          <cell r="C893" t="str">
            <v>HAZ</v>
          </cell>
        </row>
        <row r="894">
          <cell r="C894" t="str">
            <v>HAS</v>
          </cell>
        </row>
        <row r="895">
          <cell r="C895" t="str">
            <v>HAO</v>
          </cell>
        </row>
        <row r="896">
          <cell r="C896" t="str">
            <v>HAN</v>
          </cell>
        </row>
        <row r="897">
          <cell r="C897" t="str">
            <v>HAM</v>
          </cell>
        </row>
        <row r="898">
          <cell r="C898" t="str">
            <v>HAC</v>
          </cell>
        </row>
        <row r="899">
          <cell r="C899" t="str">
            <v>HAB</v>
          </cell>
        </row>
        <row r="900">
          <cell r="C900" t="str">
            <v>GUE</v>
          </cell>
        </row>
        <row r="901">
          <cell r="C901" t="str">
            <v>GUA</v>
          </cell>
        </row>
        <row r="902">
          <cell r="C902" t="str">
            <v>GSW</v>
          </cell>
        </row>
        <row r="903">
          <cell r="C903" t="str">
            <v>GST</v>
          </cell>
        </row>
        <row r="904">
          <cell r="C904" t="str">
            <v>GRU</v>
          </cell>
        </row>
        <row r="905">
          <cell r="C905" t="str">
            <v>GRS</v>
          </cell>
        </row>
        <row r="906">
          <cell r="C906" t="str">
            <v>GRM</v>
          </cell>
        </row>
        <row r="907">
          <cell r="C907" t="str">
            <v>GRL</v>
          </cell>
        </row>
        <row r="908">
          <cell r="C908" t="str">
            <v>GRA</v>
          </cell>
        </row>
        <row r="909">
          <cell r="C909" t="str">
            <v>GR1</v>
          </cell>
        </row>
        <row r="910">
          <cell r="C910" t="str">
            <v>GOR</v>
          </cell>
        </row>
        <row r="911">
          <cell r="C911" t="str">
            <v>GOO</v>
          </cell>
        </row>
        <row r="912">
          <cell r="C912" t="str">
            <v>GOM</v>
          </cell>
        </row>
        <row r="913">
          <cell r="C913" t="str">
            <v>GOL</v>
          </cell>
        </row>
        <row r="914">
          <cell r="C914" t="str">
            <v>GOD</v>
          </cell>
        </row>
        <row r="915">
          <cell r="C915" t="str">
            <v>GMC</v>
          </cell>
        </row>
        <row r="916">
          <cell r="C916" t="str">
            <v>GLO</v>
          </cell>
        </row>
        <row r="917">
          <cell r="C917" t="str">
            <v>GLM</v>
          </cell>
        </row>
        <row r="918">
          <cell r="C918" t="str">
            <v>GLD</v>
          </cell>
        </row>
        <row r="919">
          <cell r="C919" t="str">
            <v>GLA</v>
          </cell>
        </row>
        <row r="920">
          <cell r="C920" t="str">
            <v>GIV</v>
          </cell>
        </row>
        <row r="921">
          <cell r="C921" t="str">
            <v>GIT</v>
          </cell>
        </row>
        <row r="922">
          <cell r="C922" t="str">
            <v>GIS</v>
          </cell>
        </row>
        <row r="923">
          <cell r="C923" t="str">
            <v>GIB</v>
          </cell>
        </row>
        <row r="924">
          <cell r="C924" t="str">
            <v>GHE</v>
          </cell>
        </row>
        <row r="925">
          <cell r="C925" t="str">
            <v>GFL</v>
          </cell>
        </row>
        <row r="926">
          <cell r="C926" t="str">
            <v>GFE</v>
          </cell>
        </row>
        <row r="927">
          <cell r="C927" t="str">
            <v>GEO</v>
          </cell>
        </row>
        <row r="928">
          <cell r="C928" t="str">
            <v>GEN</v>
          </cell>
        </row>
        <row r="929">
          <cell r="C929" t="str">
            <v>GEM</v>
          </cell>
        </row>
        <row r="930">
          <cell r="C930" t="str">
            <v>GEC</v>
          </cell>
        </row>
        <row r="931">
          <cell r="C931" t="str">
            <v>GDT</v>
          </cell>
        </row>
        <row r="932">
          <cell r="C932" t="str">
            <v>GCM</v>
          </cell>
        </row>
        <row r="933">
          <cell r="C933" t="str">
            <v>GBM</v>
          </cell>
        </row>
        <row r="934">
          <cell r="C934" t="str">
            <v>GAN</v>
          </cell>
        </row>
        <row r="935">
          <cell r="C935" t="str">
            <v>GAL</v>
          </cell>
        </row>
        <row r="936">
          <cell r="C936" t="str">
            <v>GAD</v>
          </cell>
        </row>
        <row r="937">
          <cell r="C937" t="str">
            <v>GAA</v>
          </cell>
        </row>
        <row r="938">
          <cell r="C938" t="str">
            <v>G11</v>
          </cell>
        </row>
        <row r="939">
          <cell r="C939" t="str">
            <v>FZA</v>
          </cell>
        </row>
        <row r="940">
          <cell r="C940" t="str">
            <v>FUS</v>
          </cell>
        </row>
        <row r="941">
          <cell r="C941" t="str">
            <v>FUJ</v>
          </cell>
        </row>
        <row r="942">
          <cell r="C942" t="str">
            <v>FTM</v>
          </cell>
        </row>
        <row r="943">
          <cell r="C943" t="str">
            <v>FSS</v>
          </cell>
        </row>
        <row r="944">
          <cell r="C944" t="str">
            <v>FSD</v>
          </cell>
        </row>
        <row r="945">
          <cell r="C945" t="str">
            <v>FRN</v>
          </cell>
        </row>
        <row r="946">
          <cell r="C946" t="str">
            <v>FRM</v>
          </cell>
        </row>
        <row r="947">
          <cell r="C947" t="str">
            <v>FRI</v>
          </cell>
        </row>
        <row r="948">
          <cell r="C948" t="str">
            <v>FRE</v>
          </cell>
        </row>
        <row r="949">
          <cell r="C949" t="str">
            <v>FPM</v>
          </cell>
        </row>
        <row r="950">
          <cell r="C950" t="str">
            <v>FPL</v>
          </cell>
        </row>
        <row r="951">
          <cell r="C951" t="str">
            <v>FPH</v>
          </cell>
        </row>
        <row r="952">
          <cell r="C952" t="str">
            <v>FOT</v>
          </cell>
        </row>
        <row r="953">
          <cell r="C953" t="str">
            <v>FOR</v>
          </cell>
        </row>
        <row r="954">
          <cell r="C954" t="str">
            <v>FLN</v>
          </cell>
        </row>
        <row r="955">
          <cell r="C955" t="str">
            <v>FLM</v>
          </cell>
        </row>
        <row r="956">
          <cell r="C956" t="str">
            <v>FIX</v>
          </cell>
        </row>
        <row r="957">
          <cell r="C957" t="str">
            <v>FIQ</v>
          </cell>
        </row>
        <row r="958">
          <cell r="C958" t="str">
            <v>FIF</v>
          </cell>
        </row>
        <row r="959">
          <cell r="C959" t="str">
            <v>FIA</v>
          </cell>
        </row>
        <row r="960">
          <cell r="C960" t="str">
            <v>FI1</v>
          </cell>
        </row>
        <row r="961">
          <cell r="C961" t="str">
            <v>FHM</v>
          </cell>
        </row>
        <row r="962">
          <cell r="C962" t="str">
            <v>FGZ</v>
          </cell>
        </row>
        <row r="963">
          <cell r="C963" t="str">
            <v>FEH</v>
          </cell>
        </row>
        <row r="964">
          <cell r="C964" t="str">
            <v>FDI</v>
          </cell>
        </row>
        <row r="965">
          <cell r="C965" t="str">
            <v>FCS</v>
          </cell>
        </row>
        <row r="966">
          <cell r="C966" t="str">
            <v>FBT</v>
          </cell>
        </row>
        <row r="967">
          <cell r="C967" t="str">
            <v>FBM</v>
          </cell>
        </row>
        <row r="968">
          <cell r="C968" t="str">
            <v>FAZ</v>
          </cell>
        </row>
        <row r="969">
          <cell r="C969" t="str">
            <v>FAS</v>
          </cell>
        </row>
        <row r="970">
          <cell r="C970" t="str">
            <v>FAH</v>
          </cell>
        </row>
        <row r="971">
          <cell r="C971" t="str">
            <v>FAC</v>
          </cell>
        </row>
        <row r="972">
          <cell r="C972" t="str">
            <v>EYE</v>
          </cell>
        </row>
        <row r="973">
          <cell r="C973" t="str">
            <v>EXS</v>
          </cell>
        </row>
        <row r="974">
          <cell r="C974" t="str">
            <v>EXB</v>
          </cell>
        </row>
        <row r="975">
          <cell r="C975" t="str">
            <v>EV3</v>
          </cell>
        </row>
        <row r="976">
          <cell r="C976" t="str">
            <v>EUT</v>
          </cell>
        </row>
        <row r="977">
          <cell r="C977" t="str">
            <v>EUS</v>
          </cell>
        </row>
        <row r="978">
          <cell r="C978" t="str">
            <v>EUR</v>
          </cell>
        </row>
        <row r="979">
          <cell r="C979" t="str">
            <v>EUP</v>
          </cell>
        </row>
        <row r="980">
          <cell r="C980" t="str">
            <v>EUO</v>
          </cell>
        </row>
        <row r="981">
          <cell r="C981" t="str">
            <v>EUC</v>
          </cell>
        </row>
        <row r="982">
          <cell r="C982" t="str">
            <v>ETH</v>
          </cell>
        </row>
        <row r="983">
          <cell r="C983" t="str">
            <v>ETE</v>
          </cell>
        </row>
        <row r="984">
          <cell r="C984" t="str">
            <v>ETC</v>
          </cell>
        </row>
        <row r="985">
          <cell r="C985" t="str">
            <v>ETA</v>
          </cell>
        </row>
        <row r="986">
          <cell r="C986" t="str">
            <v>EST</v>
          </cell>
        </row>
        <row r="987">
          <cell r="C987" t="str">
            <v>ESS</v>
          </cell>
        </row>
        <row r="988">
          <cell r="C988" t="str">
            <v>ESB</v>
          </cell>
        </row>
        <row r="989">
          <cell r="C989" t="str">
            <v>ES2</v>
          </cell>
        </row>
        <row r="990">
          <cell r="C990" t="str">
            <v>ERR</v>
          </cell>
        </row>
        <row r="991">
          <cell r="C991" t="str">
            <v>ERI</v>
          </cell>
        </row>
        <row r="992">
          <cell r="C992" t="str">
            <v>ERG</v>
          </cell>
        </row>
        <row r="993">
          <cell r="C993" t="str">
            <v>ERA</v>
          </cell>
        </row>
        <row r="994">
          <cell r="C994" t="str">
            <v>EQM</v>
          </cell>
        </row>
        <row r="995">
          <cell r="C995" t="str">
            <v>EQL</v>
          </cell>
        </row>
        <row r="996">
          <cell r="C996" t="str">
            <v>EPM</v>
          </cell>
        </row>
        <row r="997">
          <cell r="C997" t="str">
            <v>EPI</v>
          </cell>
        </row>
        <row r="998">
          <cell r="C998" t="str">
            <v>EPF</v>
          </cell>
        </row>
        <row r="999">
          <cell r="C999" t="str">
            <v>ENV</v>
          </cell>
        </row>
        <row r="1000">
          <cell r="C1000" t="str">
            <v>ENT</v>
          </cell>
        </row>
        <row r="1001">
          <cell r="C1001" t="str">
            <v>ENS</v>
          </cell>
        </row>
        <row r="1002">
          <cell r="C1002" t="str">
            <v>ENF</v>
          </cell>
        </row>
        <row r="1003">
          <cell r="C1003" t="str">
            <v>END</v>
          </cell>
        </row>
        <row r="1004">
          <cell r="C1004" t="str">
            <v>ENC</v>
          </cell>
        </row>
        <row r="1005">
          <cell r="C1005" t="str">
            <v>EMG</v>
          </cell>
        </row>
        <row r="1006">
          <cell r="C1006" t="str">
            <v>EMD</v>
          </cell>
        </row>
        <row r="1007">
          <cell r="C1007" t="str">
            <v>EMC</v>
          </cell>
        </row>
        <row r="1008">
          <cell r="C1008" t="str">
            <v>EMB</v>
          </cell>
        </row>
        <row r="1009">
          <cell r="C1009" t="str">
            <v>EM2</v>
          </cell>
        </row>
        <row r="1010">
          <cell r="C1010" t="str">
            <v>EM1</v>
          </cell>
        </row>
        <row r="1011">
          <cell r="C1011" t="str">
            <v>ELS</v>
          </cell>
        </row>
        <row r="1012">
          <cell r="C1012" t="str">
            <v>ELQ</v>
          </cell>
        </row>
        <row r="1013">
          <cell r="C1013" t="str">
            <v>ELI</v>
          </cell>
        </row>
        <row r="1014">
          <cell r="C1014" t="str">
            <v>ELA</v>
          </cell>
        </row>
        <row r="1015">
          <cell r="C1015" t="str">
            <v>EKO</v>
          </cell>
        </row>
        <row r="1016">
          <cell r="C1016" t="str">
            <v>EHA</v>
          </cell>
        </row>
        <row r="1017">
          <cell r="C1017" t="str">
            <v>EGO</v>
          </cell>
        </row>
        <row r="1018">
          <cell r="C1018" t="str">
            <v>EDW</v>
          </cell>
        </row>
        <row r="1019">
          <cell r="C1019" t="str">
            <v>EDL</v>
          </cell>
        </row>
        <row r="1020">
          <cell r="C1020" t="str">
            <v>ECP</v>
          </cell>
        </row>
        <row r="1021">
          <cell r="C1021" t="str">
            <v>ECO</v>
          </cell>
        </row>
        <row r="1022">
          <cell r="C1022" t="str">
            <v>EAK</v>
          </cell>
        </row>
        <row r="1023">
          <cell r="C1023" t="str">
            <v>DZO</v>
          </cell>
        </row>
        <row r="1024">
          <cell r="C1024" t="str">
            <v>DXM</v>
          </cell>
        </row>
        <row r="1025">
          <cell r="C1025" t="str">
            <v>DVL</v>
          </cell>
        </row>
        <row r="1026">
          <cell r="C1026" t="str">
            <v>DUP</v>
          </cell>
        </row>
        <row r="1027">
          <cell r="C1027" t="str">
            <v>DTZ</v>
          </cell>
        </row>
        <row r="1028">
          <cell r="C1028" t="str">
            <v>DTP</v>
          </cell>
        </row>
        <row r="1029">
          <cell r="C1029" t="str">
            <v>DSP</v>
          </cell>
        </row>
        <row r="1030">
          <cell r="C1030" t="str">
            <v>DSM</v>
          </cell>
        </row>
        <row r="1031">
          <cell r="C1031" t="str">
            <v>DRY</v>
          </cell>
        </row>
        <row r="1032">
          <cell r="C1032" t="str">
            <v>DRI</v>
          </cell>
        </row>
        <row r="1033">
          <cell r="C1033" t="str">
            <v>DRG</v>
          </cell>
        </row>
        <row r="1034">
          <cell r="C1034" t="str">
            <v>DOL</v>
          </cell>
        </row>
        <row r="1035">
          <cell r="C1035" t="str">
            <v>DMA</v>
          </cell>
        </row>
        <row r="1036">
          <cell r="C1036" t="str">
            <v>DLC</v>
          </cell>
        </row>
        <row r="1037">
          <cell r="C1037" t="str">
            <v>DJY</v>
          </cell>
        </row>
        <row r="1038">
          <cell r="C1038" t="str">
            <v>DIX</v>
          </cell>
        </row>
        <row r="1039">
          <cell r="C1039" t="str">
            <v>DIV</v>
          </cell>
        </row>
        <row r="1040">
          <cell r="C1040" t="str">
            <v>DIT</v>
          </cell>
        </row>
        <row r="1041">
          <cell r="C1041" t="str">
            <v>DIS</v>
          </cell>
        </row>
        <row r="1042">
          <cell r="C1042" t="str">
            <v>DIP</v>
          </cell>
        </row>
        <row r="1043">
          <cell r="C1043" t="str">
            <v>DIH</v>
          </cell>
        </row>
        <row r="1044">
          <cell r="C1044" t="str">
            <v>DID</v>
          </cell>
        </row>
        <row r="1045">
          <cell r="C1045" t="str">
            <v>DIA</v>
          </cell>
        </row>
        <row r="1046">
          <cell r="C1046" t="str">
            <v>DFI</v>
          </cell>
        </row>
        <row r="1047">
          <cell r="C1047" t="str">
            <v>DEV</v>
          </cell>
        </row>
        <row r="1048">
          <cell r="C1048" t="str">
            <v>DER</v>
          </cell>
        </row>
        <row r="1049">
          <cell r="C1049" t="str">
            <v>DEM</v>
          </cell>
        </row>
        <row r="1050">
          <cell r="C1050" t="str">
            <v>DEL</v>
          </cell>
        </row>
        <row r="1051">
          <cell r="C1051" t="str">
            <v>DDM</v>
          </cell>
        </row>
        <row r="1052">
          <cell r="C1052" t="str">
            <v>DBI</v>
          </cell>
        </row>
        <row r="1053">
          <cell r="C1053" t="str">
            <v>DAV</v>
          </cell>
        </row>
        <row r="1054">
          <cell r="C1054" t="str">
            <v>DAT</v>
          </cell>
        </row>
        <row r="1055">
          <cell r="C1055" t="str">
            <v>DAR</v>
          </cell>
        </row>
        <row r="1056">
          <cell r="C1056" t="str">
            <v>DAN</v>
          </cell>
        </row>
        <row r="1057">
          <cell r="C1057" t="str">
            <v>DAH</v>
          </cell>
        </row>
        <row r="1058">
          <cell r="C1058" t="str">
            <v>CZM</v>
          </cell>
        </row>
        <row r="1059">
          <cell r="C1059" t="str">
            <v>CYB</v>
          </cell>
        </row>
        <row r="1060">
          <cell r="C1060" t="str">
            <v>CWD</v>
          </cell>
        </row>
        <row r="1061">
          <cell r="C1061" t="str">
            <v>CVT</v>
          </cell>
        </row>
        <row r="1062">
          <cell r="C1062" t="str">
            <v>CVS</v>
          </cell>
        </row>
        <row r="1063">
          <cell r="C1063" t="str">
            <v>CVD</v>
          </cell>
        </row>
        <row r="1064">
          <cell r="C1064" t="str">
            <v>CUR</v>
          </cell>
        </row>
        <row r="1065">
          <cell r="C1065" t="str">
            <v>CST</v>
          </cell>
        </row>
        <row r="1066">
          <cell r="C1066" t="str">
            <v>CSN</v>
          </cell>
        </row>
        <row r="1067">
          <cell r="C1067" t="str">
            <v>CSM</v>
          </cell>
        </row>
        <row r="1068">
          <cell r="C1068" t="str">
            <v>CSL</v>
          </cell>
        </row>
        <row r="1069">
          <cell r="C1069" t="str">
            <v>CSC</v>
          </cell>
        </row>
        <row r="1070">
          <cell r="C1070" t="str">
            <v>CRY</v>
          </cell>
        </row>
        <row r="1071">
          <cell r="C1071" t="str">
            <v>CRV</v>
          </cell>
        </row>
        <row r="1072">
          <cell r="C1072" t="str">
            <v>CRP</v>
          </cell>
        </row>
        <row r="1073">
          <cell r="C1073" t="str">
            <v>CRN</v>
          </cell>
        </row>
        <row r="1074">
          <cell r="C1074" t="str">
            <v>CRM</v>
          </cell>
        </row>
        <row r="1075">
          <cell r="C1075" t="str">
            <v>CRL</v>
          </cell>
        </row>
        <row r="1076">
          <cell r="C1076" t="str">
            <v>CRH</v>
          </cell>
        </row>
        <row r="1077">
          <cell r="C1077" t="str">
            <v>CRG</v>
          </cell>
        </row>
        <row r="1078">
          <cell r="C1078" t="str">
            <v>CRF</v>
          </cell>
        </row>
        <row r="1079">
          <cell r="C1079" t="str">
            <v>CRE</v>
          </cell>
        </row>
        <row r="1080">
          <cell r="C1080" t="str">
            <v>CRA</v>
          </cell>
        </row>
        <row r="1081">
          <cell r="C1081" t="str">
            <v>CPV</v>
          </cell>
        </row>
        <row r="1082">
          <cell r="C1082" t="str">
            <v>CPP</v>
          </cell>
        </row>
        <row r="1083">
          <cell r="C1083" t="str">
            <v>CPL</v>
          </cell>
        </row>
        <row r="1084">
          <cell r="C1084" t="str">
            <v>COV</v>
          </cell>
        </row>
        <row r="1085">
          <cell r="C1085" t="str">
            <v>COU</v>
          </cell>
        </row>
        <row r="1086">
          <cell r="C1086" t="str">
            <v>COT</v>
          </cell>
        </row>
        <row r="1087">
          <cell r="C1087" t="str">
            <v>COS</v>
          </cell>
        </row>
        <row r="1088">
          <cell r="C1088" t="str">
            <v>COR</v>
          </cell>
        </row>
        <row r="1089">
          <cell r="C1089" t="str">
            <v>COO</v>
          </cell>
        </row>
        <row r="1090">
          <cell r="C1090" t="str">
            <v>CON</v>
          </cell>
        </row>
        <row r="1091">
          <cell r="C1091" t="str">
            <v>COM</v>
          </cell>
        </row>
        <row r="1092">
          <cell r="C1092" t="str">
            <v>COL</v>
          </cell>
        </row>
        <row r="1093">
          <cell r="C1093" t="str">
            <v>COK</v>
          </cell>
        </row>
        <row r="1094">
          <cell r="C1094" t="str">
            <v>COH</v>
          </cell>
        </row>
        <row r="1095">
          <cell r="C1095" t="str">
            <v>COG</v>
          </cell>
        </row>
        <row r="1096">
          <cell r="C1096" t="str">
            <v>COE</v>
          </cell>
        </row>
        <row r="1097">
          <cell r="C1097" t="str">
            <v>COD</v>
          </cell>
        </row>
        <row r="1098">
          <cell r="C1098" t="str">
            <v>CO1</v>
          </cell>
        </row>
        <row r="1099">
          <cell r="C1099" t="str">
            <v>CNX</v>
          </cell>
        </row>
        <row r="1100">
          <cell r="C1100" t="str">
            <v>CNC</v>
          </cell>
        </row>
        <row r="1101">
          <cell r="C1101" t="str">
            <v>CNA</v>
          </cell>
        </row>
        <row r="1102">
          <cell r="C1102" t="str">
            <v>CMT</v>
          </cell>
        </row>
        <row r="1103">
          <cell r="C1103" t="str">
            <v>CMP</v>
          </cell>
        </row>
        <row r="1104">
          <cell r="C1104" t="str">
            <v>CMI</v>
          </cell>
        </row>
        <row r="1105">
          <cell r="C1105" t="str">
            <v>CMH</v>
          </cell>
        </row>
        <row r="1106">
          <cell r="C1106" t="str">
            <v>CME</v>
          </cell>
        </row>
        <row r="1107">
          <cell r="C1107" t="str">
            <v>CMD</v>
          </cell>
        </row>
        <row r="1108">
          <cell r="C1108" t="str">
            <v>CMB</v>
          </cell>
        </row>
        <row r="1109">
          <cell r="C1109" t="str">
            <v>CM1</v>
          </cell>
        </row>
        <row r="1110">
          <cell r="C1110" t="str">
            <v>CLR</v>
          </cell>
        </row>
        <row r="1111">
          <cell r="C1111" t="str">
            <v>CLB</v>
          </cell>
        </row>
        <row r="1112">
          <cell r="C1112" t="str">
            <v>CKK</v>
          </cell>
        </row>
        <row r="1113">
          <cell r="C1113" t="str">
            <v>CIV</v>
          </cell>
        </row>
        <row r="1114">
          <cell r="C1114" t="str">
            <v>CIP</v>
          </cell>
        </row>
        <row r="1115">
          <cell r="C1115" t="str">
            <v>CID</v>
          </cell>
        </row>
        <row r="1116">
          <cell r="C1116" t="str">
            <v>CIA</v>
          </cell>
        </row>
        <row r="1117">
          <cell r="C1117" t="str">
            <v>CHZ</v>
          </cell>
        </row>
        <row r="1118">
          <cell r="C1118" t="str">
            <v>CHS</v>
          </cell>
        </row>
        <row r="1119">
          <cell r="C1119" t="str">
            <v>CHM</v>
          </cell>
        </row>
        <row r="1120">
          <cell r="C1120" t="str">
            <v>CHJ</v>
          </cell>
        </row>
        <row r="1121">
          <cell r="C1121" t="str">
            <v>CHI</v>
          </cell>
        </row>
        <row r="1122">
          <cell r="C1122" t="str">
            <v>CHD</v>
          </cell>
        </row>
        <row r="1123">
          <cell r="C1123" t="str">
            <v>CFO</v>
          </cell>
        </row>
        <row r="1124">
          <cell r="C1124" t="str">
            <v>CER</v>
          </cell>
        </row>
        <row r="1125">
          <cell r="C1125" t="str">
            <v>CCV</v>
          </cell>
        </row>
        <row r="1126">
          <cell r="C1126" t="str">
            <v>CCM</v>
          </cell>
        </row>
        <row r="1127">
          <cell r="C1127" t="str">
            <v>CAY</v>
          </cell>
        </row>
        <row r="1128">
          <cell r="C1128" t="str">
            <v>CAT</v>
          </cell>
        </row>
        <row r="1129">
          <cell r="C1129" t="str">
            <v>CAS</v>
          </cell>
        </row>
        <row r="1130">
          <cell r="C1130" t="str">
            <v>CAP</v>
          </cell>
        </row>
        <row r="1131">
          <cell r="C1131" t="str">
            <v>CAM</v>
          </cell>
        </row>
        <row r="1132">
          <cell r="C1132" t="str">
            <v>CAI</v>
          </cell>
        </row>
        <row r="1133">
          <cell r="C1133" t="str">
            <v>CAH</v>
          </cell>
        </row>
        <row r="1134">
          <cell r="C1134" t="str">
            <v>CAB</v>
          </cell>
        </row>
        <row r="1135">
          <cell r="C1135" t="str">
            <v>CAA</v>
          </cell>
        </row>
        <row r="1136">
          <cell r="C1136" t="str">
            <v>C2F</v>
          </cell>
        </row>
        <row r="1137">
          <cell r="C1137" t="str">
            <v>BXT</v>
          </cell>
        </row>
        <row r="1138">
          <cell r="C1138" t="str">
            <v>BX1</v>
          </cell>
        </row>
        <row r="1139">
          <cell r="C1139" t="str">
            <v>BVI</v>
          </cell>
        </row>
        <row r="1140">
          <cell r="C1140" t="str">
            <v>BUR</v>
          </cell>
        </row>
        <row r="1141">
          <cell r="C1141" t="str">
            <v>BUM</v>
          </cell>
        </row>
        <row r="1142">
          <cell r="C1142" t="str">
            <v>BUL</v>
          </cell>
        </row>
        <row r="1143">
          <cell r="C1143" t="str">
            <v>BUK</v>
          </cell>
        </row>
        <row r="1144">
          <cell r="C1144" t="str">
            <v>BUE</v>
          </cell>
        </row>
        <row r="1145">
          <cell r="C1145" t="str">
            <v>BTR</v>
          </cell>
        </row>
        <row r="1146">
          <cell r="C1146" t="str">
            <v>BTQ</v>
          </cell>
        </row>
        <row r="1147">
          <cell r="C1147" t="str">
            <v>BTG</v>
          </cell>
        </row>
        <row r="1148">
          <cell r="C1148" t="str">
            <v>BTE</v>
          </cell>
        </row>
        <row r="1149">
          <cell r="C1149" t="str">
            <v>BSR</v>
          </cell>
        </row>
        <row r="1150">
          <cell r="C1150" t="str">
            <v>BSP</v>
          </cell>
        </row>
        <row r="1151">
          <cell r="C1151" t="str">
            <v>BSN</v>
          </cell>
        </row>
        <row r="1152">
          <cell r="C1152" t="str">
            <v>BSM</v>
          </cell>
        </row>
        <row r="1153">
          <cell r="C1153" t="str">
            <v>BSE</v>
          </cell>
        </row>
        <row r="1154">
          <cell r="C1154" t="str">
            <v>BSC</v>
          </cell>
        </row>
        <row r="1155">
          <cell r="C1155" t="str">
            <v>BRV</v>
          </cell>
        </row>
        <row r="1156">
          <cell r="C1156" t="str">
            <v>BRU</v>
          </cell>
        </row>
        <row r="1157">
          <cell r="C1157" t="str">
            <v>BRT</v>
          </cell>
        </row>
        <row r="1158">
          <cell r="C1158" t="str">
            <v>BRS</v>
          </cell>
        </row>
        <row r="1159">
          <cell r="C1159" t="str">
            <v>BRO</v>
          </cell>
        </row>
        <row r="1160">
          <cell r="C1160" t="str">
            <v>BRN</v>
          </cell>
        </row>
        <row r="1161">
          <cell r="C1161" t="str">
            <v>BRM</v>
          </cell>
        </row>
        <row r="1162">
          <cell r="C1162" t="str">
            <v>BRL</v>
          </cell>
        </row>
        <row r="1163">
          <cell r="C1163" t="str">
            <v>BRI</v>
          </cell>
        </row>
        <row r="1164">
          <cell r="C1164" t="str">
            <v>BRG</v>
          </cell>
        </row>
        <row r="1165">
          <cell r="C1165" t="str">
            <v>BRE</v>
          </cell>
        </row>
        <row r="1166">
          <cell r="C1166" t="str">
            <v>BRD</v>
          </cell>
        </row>
        <row r="1167">
          <cell r="C1167" t="str">
            <v>BRA</v>
          </cell>
        </row>
        <row r="1168">
          <cell r="C1168" t="str">
            <v>BR2</v>
          </cell>
        </row>
        <row r="1169">
          <cell r="C1169" t="str">
            <v>BR</v>
          </cell>
        </row>
        <row r="1170">
          <cell r="C1170" t="str">
            <v>BPY</v>
          </cell>
        </row>
        <row r="1171">
          <cell r="C1171" t="str">
            <v>BPO</v>
          </cell>
        </row>
        <row r="1172">
          <cell r="C1172" t="str">
            <v>BOR</v>
          </cell>
        </row>
        <row r="1173">
          <cell r="C1173" t="str">
            <v>BOP</v>
          </cell>
        </row>
        <row r="1174">
          <cell r="C1174" t="str">
            <v>BON</v>
          </cell>
        </row>
        <row r="1175">
          <cell r="C1175" t="str">
            <v>BOM</v>
          </cell>
        </row>
        <row r="1176">
          <cell r="C1176" t="str">
            <v>BOL</v>
          </cell>
        </row>
        <row r="1177">
          <cell r="C1177" t="str">
            <v>BOH</v>
          </cell>
        </row>
        <row r="1178">
          <cell r="C1178" t="str">
            <v>BOE</v>
          </cell>
        </row>
        <row r="1179">
          <cell r="C1179" t="str">
            <v>BOC</v>
          </cell>
        </row>
        <row r="1180">
          <cell r="C1180" t="str">
            <v>BO1</v>
          </cell>
        </row>
        <row r="1181">
          <cell r="C1181" t="str">
            <v>BNT</v>
          </cell>
        </row>
        <row r="1182">
          <cell r="C1182" t="str">
            <v>BNM</v>
          </cell>
        </row>
        <row r="1183">
          <cell r="C1183" t="str">
            <v>BNI</v>
          </cell>
        </row>
        <row r="1184">
          <cell r="C1184" t="str">
            <v>BN1</v>
          </cell>
        </row>
        <row r="1185">
          <cell r="C1185" t="str">
            <v>BMT</v>
          </cell>
        </row>
        <row r="1186">
          <cell r="C1186" t="str">
            <v>BMP</v>
          </cell>
        </row>
        <row r="1187">
          <cell r="C1187" t="str">
            <v>BML</v>
          </cell>
        </row>
        <row r="1188">
          <cell r="C1188" t="str">
            <v>BMK</v>
          </cell>
        </row>
        <row r="1189">
          <cell r="C1189" t="str">
            <v>BMF</v>
          </cell>
        </row>
        <row r="1190">
          <cell r="C1190" t="str">
            <v>BME</v>
          </cell>
        </row>
        <row r="1191">
          <cell r="C1191" t="str">
            <v>BM2</v>
          </cell>
        </row>
        <row r="1192">
          <cell r="C1192" t="str">
            <v>BM1</v>
          </cell>
        </row>
        <row r="1193">
          <cell r="C1193" t="str">
            <v>BLU</v>
          </cell>
        </row>
        <row r="1194">
          <cell r="C1194" t="str">
            <v>BLT</v>
          </cell>
        </row>
        <row r="1195">
          <cell r="C1195" t="str">
            <v>BLS</v>
          </cell>
        </row>
        <row r="1196">
          <cell r="C1196" t="str">
            <v>BLO</v>
          </cell>
        </row>
        <row r="1197">
          <cell r="C1197" t="str">
            <v>BLM</v>
          </cell>
        </row>
        <row r="1198">
          <cell r="C1198" t="str">
            <v>BLL</v>
          </cell>
        </row>
        <row r="1199">
          <cell r="C1199" t="str">
            <v>BLD</v>
          </cell>
        </row>
        <row r="1200">
          <cell r="C1200" t="str">
            <v>BLA</v>
          </cell>
        </row>
        <row r="1201">
          <cell r="C1201" t="str">
            <v>BKO</v>
          </cell>
        </row>
        <row r="1202">
          <cell r="C1202" t="str">
            <v>BIV</v>
          </cell>
        </row>
        <row r="1203">
          <cell r="C1203" t="str">
            <v>BIU</v>
          </cell>
        </row>
        <row r="1204">
          <cell r="C1204" t="str">
            <v>BIT</v>
          </cell>
        </row>
        <row r="1205">
          <cell r="C1205" t="str">
            <v>BIS</v>
          </cell>
        </row>
        <row r="1206">
          <cell r="C1206" t="str">
            <v>BIP</v>
          </cell>
        </row>
        <row r="1207">
          <cell r="C1207" t="str">
            <v>BIO</v>
          </cell>
        </row>
        <row r="1208">
          <cell r="C1208" t="str">
            <v>BIM</v>
          </cell>
        </row>
        <row r="1209">
          <cell r="C1209" t="str">
            <v>BII</v>
          </cell>
        </row>
        <row r="1210">
          <cell r="C1210" t="str">
            <v>BIG</v>
          </cell>
        </row>
        <row r="1211">
          <cell r="C1211" t="str">
            <v>BIC</v>
          </cell>
        </row>
        <row r="1212">
          <cell r="C1212" t="str">
            <v>BI7</v>
          </cell>
        </row>
        <row r="1213">
          <cell r="C1213" t="str">
            <v>BI6</v>
          </cell>
        </row>
        <row r="1214">
          <cell r="C1214" t="str">
            <v>BI5</v>
          </cell>
        </row>
        <row r="1215">
          <cell r="C1215" t="str">
            <v>BI4</v>
          </cell>
        </row>
        <row r="1216">
          <cell r="C1216" t="str">
            <v>BI3</v>
          </cell>
        </row>
        <row r="1217">
          <cell r="C1217" t="str">
            <v>BI2</v>
          </cell>
        </row>
        <row r="1218">
          <cell r="C1218" t="str">
            <v>BI1</v>
          </cell>
        </row>
        <row r="1219">
          <cell r="C1219" t="str">
            <v>BHK</v>
          </cell>
        </row>
        <row r="1220">
          <cell r="C1220" t="str">
            <v>BGH</v>
          </cell>
        </row>
        <row r="1221">
          <cell r="C1221" t="str">
            <v>BFS</v>
          </cell>
        </row>
        <row r="1222">
          <cell r="C1222" t="str">
            <v>BFA</v>
          </cell>
        </row>
        <row r="1223">
          <cell r="C1223" t="str">
            <v>BER</v>
          </cell>
        </row>
        <row r="1224">
          <cell r="C1224" t="str">
            <v>BEN</v>
          </cell>
        </row>
        <row r="1225">
          <cell r="C1225" t="str">
            <v>BEL</v>
          </cell>
        </row>
        <row r="1226">
          <cell r="C1226" t="str">
            <v>BEB</v>
          </cell>
        </row>
        <row r="1227">
          <cell r="C1227" t="str">
            <v>BDE</v>
          </cell>
        </row>
        <row r="1228">
          <cell r="C1228" t="str">
            <v>BD1</v>
          </cell>
        </row>
        <row r="1229">
          <cell r="C1229" t="str">
            <v>BD</v>
          </cell>
        </row>
        <row r="1230">
          <cell r="C1230" t="str">
            <v>BCP</v>
          </cell>
        </row>
        <row r="1231">
          <cell r="C1231" t="str">
            <v>BCO</v>
          </cell>
        </row>
        <row r="1232">
          <cell r="C1232" t="str">
            <v>BCM</v>
          </cell>
        </row>
        <row r="1233">
          <cell r="C1233" t="str">
            <v>BCL</v>
          </cell>
        </row>
        <row r="1234">
          <cell r="C1234" t="str">
            <v>BBS</v>
          </cell>
        </row>
        <row r="1235">
          <cell r="C1235" t="str">
            <v>BBM</v>
          </cell>
        </row>
        <row r="1236">
          <cell r="C1236" t="str">
            <v>BBG</v>
          </cell>
        </row>
        <row r="1237">
          <cell r="C1237" t="str">
            <v>BBF</v>
          </cell>
        </row>
        <row r="1238">
          <cell r="C1238" t="str">
            <v>BBD</v>
          </cell>
        </row>
        <row r="1239">
          <cell r="C1239" t="str">
            <v>BAY</v>
          </cell>
        </row>
        <row r="1240">
          <cell r="C1240" t="str">
            <v>BAX</v>
          </cell>
        </row>
        <row r="1241">
          <cell r="C1241" t="str">
            <v>BAU</v>
          </cell>
        </row>
        <row r="1242">
          <cell r="C1242" t="str">
            <v>BAT</v>
          </cell>
        </row>
        <row r="1243">
          <cell r="C1243" t="str">
            <v>BAR</v>
          </cell>
        </row>
        <row r="1244">
          <cell r="C1244" t="str">
            <v>BAL</v>
          </cell>
        </row>
        <row r="1245">
          <cell r="C1245" t="str">
            <v>BAD</v>
          </cell>
        </row>
        <row r="1246">
          <cell r="C1246" t="str">
            <v>BAB</v>
          </cell>
        </row>
        <row r="1247">
          <cell r="C1247" t="str">
            <v>AYR</v>
          </cell>
        </row>
        <row r="1248">
          <cell r="C1248" t="str">
            <v>AXM</v>
          </cell>
        </row>
        <row r="1249">
          <cell r="C1249" t="str">
            <v>AXL</v>
          </cell>
        </row>
        <row r="1250">
          <cell r="C1250" t="str">
            <v>AVM</v>
          </cell>
        </row>
        <row r="1251">
          <cell r="C1251" t="str">
            <v>AVF</v>
          </cell>
        </row>
        <row r="1252">
          <cell r="C1252" t="str">
            <v>AVE</v>
          </cell>
        </row>
        <row r="1253">
          <cell r="C1253" t="str">
            <v>AUY</v>
          </cell>
        </row>
        <row r="1254">
          <cell r="C1254" t="str">
            <v>AUT</v>
          </cell>
        </row>
        <row r="1255">
          <cell r="C1255" t="str">
            <v>AUS</v>
          </cell>
        </row>
        <row r="1256">
          <cell r="C1256" t="str">
            <v>AUD</v>
          </cell>
        </row>
        <row r="1257">
          <cell r="C1257" t="str">
            <v>ATV</v>
          </cell>
        </row>
        <row r="1258">
          <cell r="C1258" t="str">
            <v>ATS</v>
          </cell>
        </row>
        <row r="1259">
          <cell r="C1259" t="str">
            <v>ATR</v>
          </cell>
        </row>
        <row r="1260">
          <cell r="C1260" t="str">
            <v>ATO</v>
          </cell>
        </row>
        <row r="1261">
          <cell r="C1261" t="str">
            <v>ATN</v>
          </cell>
        </row>
        <row r="1262">
          <cell r="C1262" t="str">
            <v>ATM</v>
          </cell>
        </row>
        <row r="1263">
          <cell r="C1263" t="str">
            <v>ATI</v>
          </cell>
        </row>
        <row r="1264">
          <cell r="C1264" t="str">
            <v>ATC</v>
          </cell>
        </row>
        <row r="1265">
          <cell r="C1265" t="str">
            <v>AST</v>
          </cell>
        </row>
        <row r="1266">
          <cell r="C1266" t="str">
            <v>ASP</v>
          </cell>
        </row>
        <row r="1267">
          <cell r="C1267" t="str">
            <v>ASN</v>
          </cell>
        </row>
        <row r="1268">
          <cell r="C1268" t="str">
            <v>ASM</v>
          </cell>
        </row>
        <row r="1269">
          <cell r="C1269" t="str">
            <v>ASI</v>
          </cell>
        </row>
        <row r="1270">
          <cell r="C1270" t="str">
            <v>ASH</v>
          </cell>
        </row>
        <row r="1271">
          <cell r="C1271" t="str">
            <v>ASG</v>
          </cell>
        </row>
        <row r="1272">
          <cell r="C1272" t="str">
            <v>ASE</v>
          </cell>
        </row>
        <row r="1273">
          <cell r="C1273" t="str">
            <v>ASC</v>
          </cell>
        </row>
        <row r="1274">
          <cell r="C1274" t="str">
            <v>ASA</v>
          </cell>
        </row>
        <row r="1275">
          <cell r="C1275" t="str">
            <v>AS1</v>
          </cell>
        </row>
        <row r="1276">
          <cell r="C1276" t="str">
            <v>ARX</v>
          </cell>
        </row>
        <row r="1277">
          <cell r="C1277" t="str">
            <v>ARV</v>
          </cell>
        </row>
        <row r="1278">
          <cell r="C1278" t="str">
            <v>ART</v>
          </cell>
        </row>
        <row r="1279">
          <cell r="C1279" t="str">
            <v>ARS</v>
          </cell>
        </row>
        <row r="1280">
          <cell r="C1280" t="str">
            <v>ARR</v>
          </cell>
        </row>
        <row r="1281">
          <cell r="C1281" t="str">
            <v>ARO</v>
          </cell>
        </row>
        <row r="1282">
          <cell r="C1282" t="str">
            <v>ARL</v>
          </cell>
        </row>
        <row r="1283">
          <cell r="C1283" t="str">
            <v>ARK</v>
          </cell>
        </row>
        <row r="1284">
          <cell r="C1284" t="str">
            <v>ARI</v>
          </cell>
        </row>
        <row r="1285">
          <cell r="C1285" t="str">
            <v>ARG</v>
          </cell>
        </row>
        <row r="1286">
          <cell r="C1286" t="str">
            <v>ARE</v>
          </cell>
        </row>
        <row r="1287">
          <cell r="C1287" t="str">
            <v>ARD</v>
          </cell>
        </row>
        <row r="1288">
          <cell r="C1288" t="str">
            <v>ARB</v>
          </cell>
        </row>
        <row r="1289">
          <cell r="C1289" t="str">
            <v>AQT</v>
          </cell>
        </row>
        <row r="1290">
          <cell r="C1290" t="str">
            <v>AQM</v>
          </cell>
        </row>
        <row r="1291">
          <cell r="C1291" t="str">
            <v>AQJ</v>
          </cell>
        </row>
        <row r="1292">
          <cell r="C1292" t="str">
            <v>APX</v>
          </cell>
        </row>
        <row r="1293">
          <cell r="C1293" t="str">
            <v>APT</v>
          </cell>
        </row>
        <row r="1294">
          <cell r="C1294" t="str">
            <v>APP</v>
          </cell>
        </row>
        <row r="1295">
          <cell r="C1295" t="str">
            <v>APM</v>
          </cell>
        </row>
        <row r="1296">
          <cell r="C1296" t="str">
            <v>API</v>
          </cell>
        </row>
        <row r="1297">
          <cell r="C1297" t="str">
            <v>AOR</v>
          </cell>
        </row>
        <row r="1298">
          <cell r="C1298" t="str">
            <v>ANT</v>
          </cell>
        </row>
        <row r="1299">
          <cell r="C1299" t="str">
            <v>ANS</v>
          </cell>
        </row>
        <row r="1300">
          <cell r="C1300" t="str">
            <v>ANR</v>
          </cell>
        </row>
        <row r="1301">
          <cell r="C1301" t="str">
            <v>ANK</v>
          </cell>
        </row>
        <row r="1302">
          <cell r="C1302" t="str">
            <v>ANI</v>
          </cell>
        </row>
        <row r="1303">
          <cell r="C1303" t="str">
            <v>ANH</v>
          </cell>
        </row>
        <row r="1304">
          <cell r="C1304" t="str">
            <v>ANG</v>
          </cell>
        </row>
        <row r="1305">
          <cell r="C1305" t="str">
            <v>ANF</v>
          </cell>
        </row>
        <row r="1306">
          <cell r="C1306" t="str">
            <v>ANE</v>
          </cell>
        </row>
        <row r="1307">
          <cell r="C1307" t="str">
            <v>AND</v>
          </cell>
        </row>
        <row r="1308">
          <cell r="C1308" t="str">
            <v>ANC</v>
          </cell>
        </row>
        <row r="1309">
          <cell r="C1309" t="str">
            <v>AMS</v>
          </cell>
        </row>
        <row r="1310">
          <cell r="C1310" t="str">
            <v>AMR</v>
          </cell>
        </row>
        <row r="1311">
          <cell r="C1311" t="str">
            <v>AMP</v>
          </cell>
        </row>
        <row r="1312">
          <cell r="C1312" t="str">
            <v>AMO</v>
          </cell>
        </row>
        <row r="1313">
          <cell r="C1313" t="str">
            <v>AML</v>
          </cell>
        </row>
        <row r="1314">
          <cell r="C1314" t="str">
            <v>AMI</v>
          </cell>
        </row>
        <row r="1315">
          <cell r="C1315" t="str">
            <v>AMG</v>
          </cell>
        </row>
        <row r="1316">
          <cell r="C1316" t="str">
            <v>AMD</v>
          </cell>
        </row>
        <row r="1317">
          <cell r="C1317" t="str">
            <v>AMC</v>
          </cell>
        </row>
        <row r="1318">
          <cell r="C1318" t="str">
            <v>AMB</v>
          </cell>
        </row>
        <row r="1319">
          <cell r="C1319" t="str">
            <v>AMA</v>
          </cell>
        </row>
        <row r="1320">
          <cell r="C1320" t="str">
            <v>ALQ</v>
          </cell>
        </row>
        <row r="1321">
          <cell r="C1321" t="str">
            <v>ALP</v>
          </cell>
        </row>
        <row r="1322">
          <cell r="C1322" t="str">
            <v>ALN</v>
          </cell>
        </row>
        <row r="1323">
          <cell r="C1323" t="str">
            <v>ALM</v>
          </cell>
        </row>
        <row r="1324">
          <cell r="C1324" t="str">
            <v>ALL</v>
          </cell>
        </row>
        <row r="1325">
          <cell r="C1325" t="str">
            <v>ALI</v>
          </cell>
        </row>
        <row r="1326">
          <cell r="C1326" t="str">
            <v>ALD</v>
          </cell>
        </row>
        <row r="1327">
          <cell r="C1327" t="str">
            <v>ALB</v>
          </cell>
        </row>
        <row r="1328">
          <cell r="C1328" t="str">
            <v>ALA</v>
          </cell>
        </row>
        <row r="1329">
          <cell r="C1329" t="str">
            <v>AL1</v>
          </cell>
        </row>
        <row r="1330">
          <cell r="C1330" t="str">
            <v>AKS</v>
          </cell>
        </row>
        <row r="1331">
          <cell r="C1331" t="str">
            <v>AKN</v>
          </cell>
        </row>
        <row r="1332">
          <cell r="C1332" t="str">
            <v>AKC</v>
          </cell>
        </row>
        <row r="1333">
          <cell r="C1333" t="str">
            <v>AKB</v>
          </cell>
        </row>
        <row r="1334">
          <cell r="C1334" t="str">
            <v>AJL</v>
          </cell>
        </row>
        <row r="1335">
          <cell r="C1335" t="str">
            <v>AIS</v>
          </cell>
        </row>
        <row r="1336">
          <cell r="C1336" t="str">
            <v>AIO</v>
          </cell>
        </row>
        <row r="1337">
          <cell r="C1337" t="str">
            <v>AIG</v>
          </cell>
        </row>
        <row r="1338">
          <cell r="C1338" t="str">
            <v>AGM</v>
          </cell>
        </row>
        <row r="1339">
          <cell r="C1339" t="str">
            <v>AGL</v>
          </cell>
        </row>
        <row r="1340">
          <cell r="C1340" t="str">
            <v>AGE</v>
          </cell>
        </row>
        <row r="1341">
          <cell r="C1341" t="str">
            <v>AGD</v>
          </cell>
        </row>
        <row r="1342">
          <cell r="C1342" t="str">
            <v>AG2</v>
          </cell>
        </row>
        <row r="1343">
          <cell r="C1343" t="str">
            <v>AEX</v>
          </cell>
        </row>
        <row r="1344">
          <cell r="C1344" t="str">
            <v>AES</v>
          </cell>
        </row>
        <row r="1345">
          <cell r="C1345" t="str">
            <v>AEM</v>
          </cell>
        </row>
        <row r="1346">
          <cell r="C1346" t="str">
            <v>ADY</v>
          </cell>
        </row>
        <row r="1347">
          <cell r="C1347" t="str">
            <v>ADV</v>
          </cell>
        </row>
        <row r="1348">
          <cell r="C1348" t="str">
            <v>ADT</v>
          </cell>
        </row>
        <row r="1349">
          <cell r="C1349" t="str">
            <v>ADR</v>
          </cell>
        </row>
        <row r="1350">
          <cell r="C1350" t="str">
            <v>ADM</v>
          </cell>
        </row>
        <row r="1351">
          <cell r="C1351" t="str">
            <v>ADL</v>
          </cell>
        </row>
        <row r="1352">
          <cell r="C1352" t="str">
            <v>ADC</v>
          </cell>
        </row>
        <row r="1353">
          <cell r="C1353" t="str">
            <v>ACV</v>
          </cell>
        </row>
        <row r="1354">
          <cell r="C1354" t="str">
            <v>ACU</v>
          </cell>
        </row>
        <row r="1355">
          <cell r="C1355" t="str">
            <v>ACT</v>
          </cell>
        </row>
        <row r="1356">
          <cell r="C1356" t="str">
            <v>ACS</v>
          </cell>
        </row>
        <row r="1357">
          <cell r="C1357" t="str">
            <v>ACR</v>
          </cell>
        </row>
        <row r="1358">
          <cell r="C1358" t="str">
            <v>ACO</v>
          </cell>
        </row>
        <row r="1359">
          <cell r="C1359" t="str">
            <v>ACN</v>
          </cell>
        </row>
        <row r="1360">
          <cell r="C1360" t="str">
            <v>ACM</v>
          </cell>
        </row>
        <row r="1361">
          <cell r="C1361" t="str">
            <v>ACL</v>
          </cell>
        </row>
        <row r="1362">
          <cell r="C1362" t="str">
            <v>ACK</v>
          </cell>
        </row>
        <row r="1363">
          <cell r="C1363" t="str">
            <v>ACI</v>
          </cell>
        </row>
        <row r="1364">
          <cell r="C1364" t="str">
            <v>ACH</v>
          </cell>
        </row>
        <row r="1365">
          <cell r="C1365" t="str">
            <v>ACE</v>
          </cell>
        </row>
        <row r="1366">
          <cell r="C1366" t="str">
            <v>ACC</v>
          </cell>
        </row>
        <row r="1367">
          <cell r="C1367" t="str">
            <v>ACB</v>
          </cell>
        </row>
        <row r="1368">
          <cell r="C1368" t="str">
            <v>ACA</v>
          </cell>
        </row>
        <row r="1369">
          <cell r="C1369" t="str">
            <v>AC2</v>
          </cell>
        </row>
        <row r="1370">
          <cell r="C1370" t="str">
            <v>AC1</v>
          </cell>
        </row>
        <row r="1371">
          <cell r="C1371" t="str">
            <v>ABM</v>
          </cell>
        </row>
        <row r="1372">
          <cell r="C1372" t="str">
            <v>ABI</v>
          </cell>
        </row>
        <row r="1373">
          <cell r="C1373" t="str">
            <v>ABD</v>
          </cell>
        </row>
        <row r="1374">
          <cell r="C1374" t="str">
            <v>ABC</v>
          </cell>
        </row>
        <row r="1375">
          <cell r="C1375" t="str">
            <v>ABB</v>
          </cell>
        </row>
        <row r="1376">
          <cell r="C1376" t="str">
            <v>ABA</v>
          </cell>
        </row>
        <row r="1377">
          <cell r="C1377" t="str">
            <v>AAR</v>
          </cell>
        </row>
        <row r="1378">
          <cell r="C1378" t="str">
            <v>AAP</v>
          </cell>
        </row>
        <row r="1379">
          <cell r="C1379" t="str">
            <v>AAI</v>
          </cell>
        </row>
        <row r="1380">
          <cell r="C1380" t="str">
            <v>AAB</v>
          </cell>
        </row>
        <row r="1381">
          <cell r="C1381" t="str">
            <v>AA1</v>
          </cell>
        </row>
        <row r="1382">
          <cell r="C1382" t="str">
            <v>7ME</v>
          </cell>
        </row>
        <row r="1383">
          <cell r="C1383" t="str">
            <v>468</v>
          </cell>
        </row>
        <row r="1384">
          <cell r="C1384" t="str">
            <v>465</v>
          </cell>
        </row>
        <row r="1385">
          <cell r="C1385" t="str">
            <v>464</v>
          </cell>
        </row>
        <row r="1386">
          <cell r="C1386" t="str">
            <v>463</v>
          </cell>
        </row>
        <row r="1387">
          <cell r="C1387" t="str">
            <v>462</v>
          </cell>
        </row>
        <row r="1388">
          <cell r="C1388" t="str">
            <v>461</v>
          </cell>
        </row>
        <row r="1389">
          <cell r="C1389" t="str">
            <v>460</v>
          </cell>
        </row>
        <row r="1390">
          <cell r="C1390" t="str">
            <v>459</v>
          </cell>
        </row>
        <row r="1391">
          <cell r="C1391" t="str">
            <v>458</v>
          </cell>
        </row>
        <row r="1392">
          <cell r="C1392" t="str">
            <v>457</v>
          </cell>
        </row>
        <row r="1393">
          <cell r="C1393" t="str">
            <v>456</v>
          </cell>
        </row>
        <row r="1394">
          <cell r="C1394" t="str">
            <v>455</v>
          </cell>
        </row>
        <row r="1395">
          <cell r="C1395" t="str">
            <v>454</v>
          </cell>
        </row>
        <row r="1396">
          <cell r="C1396" t="str">
            <v>453</v>
          </cell>
        </row>
        <row r="1397">
          <cell r="C1397" t="str">
            <v>452</v>
          </cell>
        </row>
        <row r="1398">
          <cell r="C1398" t="str">
            <v>451</v>
          </cell>
        </row>
        <row r="1399">
          <cell r="C1399" t="str">
            <v>450</v>
          </cell>
        </row>
        <row r="1400">
          <cell r="C1400" t="str">
            <v>449</v>
          </cell>
        </row>
        <row r="1401">
          <cell r="C1401" t="str">
            <v>448</v>
          </cell>
        </row>
        <row r="1402">
          <cell r="C1402" t="str">
            <v>447</v>
          </cell>
        </row>
        <row r="1403">
          <cell r="C1403" t="str">
            <v>446</v>
          </cell>
        </row>
        <row r="1404">
          <cell r="C1404" t="str">
            <v>445</v>
          </cell>
        </row>
        <row r="1405">
          <cell r="C1405" t="str">
            <v>444</v>
          </cell>
        </row>
        <row r="1406">
          <cell r="C1406" t="str">
            <v>442</v>
          </cell>
        </row>
        <row r="1407">
          <cell r="C1407" t="str">
            <v>440</v>
          </cell>
        </row>
        <row r="1408">
          <cell r="C1408" t="str">
            <v>439</v>
          </cell>
        </row>
        <row r="1409">
          <cell r="C1409" t="str">
            <v>438</v>
          </cell>
        </row>
        <row r="1410">
          <cell r="C1410" t="str">
            <v>437</v>
          </cell>
        </row>
        <row r="1411">
          <cell r="C1411" t="str">
            <v>434</v>
          </cell>
        </row>
        <row r="1412">
          <cell r="C1412" t="str">
            <v>426</v>
          </cell>
        </row>
        <row r="1413">
          <cell r="C1413" t="str">
            <v>423</v>
          </cell>
        </row>
        <row r="1414">
          <cell r="C1414" t="str">
            <v>422</v>
          </cell>
        </row>
        <row r="1415">
          <cell r="C1415" t="str">
            <v>421</v>
          </cell>
        </row>
        <row r="1416">
          <cell r="C1416" t="str">
            <v>420</v>
          </cell>
        </row>
        <row r="1417">
          <cell r="C1417" t="str">
            <v>419</v>
          </cell>
        </row>
        <row r="1418">
          <cell r="C1418" t="str">
            <v>418</v>
          </cell>
        </row>
        <row r="1419">
          <cell r="C1419" t="str">
            <v>417</v>
          </cell>
        </row>
        <row r="1420">
          <cell r="C1420" t="str">
            <v>416</v>
          </cell>
        </row>
        <row r="1421">
          <cell r="C1421" t="str">
            <v>415</v>
          </cell>
        </row>
        <row r="1422">
          <cell r="C1422" t="str">
            <v>414</v>
          </cell>
        </row>
        <row r="1423">
          <cell r="C1423" t="str">
            <v>413</v>
          </cell>
        </row>
        <row r="1424">
          <cell r="C1424" t="str">
            <v>412</v>
          </cell>
        </row>
        <row r="1425">
          <cell r="C1425" t="str">
            <v>411</v>
          </cell>
        </row>
        <row r="1426">
          <cell r="C1426" t="str">
            <v>410</v>
          </cell>
        </row>
        <row r="1427">
          <cell r="C1427" t="str">
            <v>409</v>
          </cell>
        </row>
        <row r="1428">
          <cell r="C1428" t="str">
            <v>408</v>
          </cell>
        </row>
        <row r="1429">
          <cell r="C1429" t="str">
            <v>407</v>
          </cell>
        </row>
        <row r="1430">
          <cell r="C1430" t="str">
            <v>406</v>
          </cell>
        </row>
        <row r="1431">
          <cell r="C1431" t="str">
            <v>405</v>
          </cell>
        </row>
        <row r="1432">
          <cell r="C1432" t="str">
            <v>404</v>
          </cell>
        </row>
        <row r="1433">
          <cell r="C1433" t="str">
            <v>401</v>
          </cell>
        </row>
        <row r="1434">
          <cell r="C1434" t="str">
            <v>400</v>
          </cell>
        </row>
        <row r="1435">
          <cell r="C1435" t="str">
            <v>3SO</v>
          </cell>
        </row>
        <row r="1436">
          <cell r="C1436" t="str">
            <v>3PP</v>
          </cell>
        </row>
        <row r="1437">
          <cell r="C1437" t="str">
            <v>3M1</v>
          </cell>
        </row>
        <row r="1438">
          <cell r="C1438" t="str">
            <v>3M</v>
          </cell>
        </row>
        <row r="1439">
          <cell r="C1439" t="str">
            <v>399</v>
          </cell>
        </row>
        <row r="1440">
          <cell r="C1440" t="str">
            <v>398</v>
          </cell>
        </row>
        <row r="1441">
          <cell r="C1441" t="str">
            <v>397</v>
          </cell>
        </row>
        <row r="1442">
          <cell r="C1442" t="str">
            <v>394</v>
          </cell>
        </row>
        <row r="1443">
          <cell r="C1443" t="str">
            <v>393</v>
          </cell>
        </row>
        <row r="1444">
          <cell r="C1444" t="str">
            <v>392</v>
          </cell>
        </row>
        <row r="1445">
          <cell r="C1445" t="str">
            <v>390</v>
          </cell>
        </row>
        <row r="1446">
          <cell r="C1446" t="str">
            <v>389</v>
          </cell>
        </row>
        <row r="1447">
          <cell r="C1447" t="str">
            <v>388</v>
          </cell>
        </row>
        <row r="1448">
          <cell r="C1448" t="str">
            <v>387</v>
          </cell>
        </row>
        <row r="1449">
          <cell r="C1449" t="str">
            <v>386</v>
          </cell>
        </row>
        <row r="1450">
          <cell r="C1450" t="str">
            <v>385</v>
          </cell>
        </row>
        <row r="1451">
          <cell r="C1451" t="str">
            <v>384</v>
          </cell>
        </row>
        <row r="1452">
          <cell r="C1452" t="str">
            <v>383</v>
          </cell>
        </row>
        <row r="1453">
          <cell r="C1453" t="str">
            <v>382</v>
          </cell>
        </row>
        <row r="1454">
          <cell r="C1454" t="str">
            <v>381</v>
          </cell>
        </row>
        <row r="1455">
          <cell r="C1455" t="str">
            <v>380</v>
          </cell>
        </row>
        <row r="1456">
          <cell r="C1456" t="str">
            <v>379</v>
          </cell>
        </row>
        <row r="1457">
          <cell r="C1457" t="str">
            <v>378</v>
          </cell>
        </row>
        <row r="1458">
          <cell r="C1458" t="str">
            <v>377</v>
          </cell>
        </row>
        <row r="1459">
          <cell r="C1459" t="str">
            <v>376</v>
          </cell>
        </row>
        <row r="1460">
          <cell r="C1460" t="str">
            <v>375</v>
          </cell>
        </row>
        <row r="1461">
          <cell r="C1461" t="str">
            <v>374</v>
          </cell>
        </row>
        <row r="1462">
          <cell r="C1462" t="str">
            <v>373</v>
          </cell>
        </row>
        <row r="1463">
          <cell r="C1463" t="str">
            <v>371</v>
          </cell>
        </row>
        <row r="1464">
          <cell r="C1464" t="str">
            <v>370</v>
          </cell>
        </row>
        <row r="1465">
          <cell r="C1465" t="str">
            <v>369</v>
          </cell>
        </row>
        <row r="1466">
          <cell r="C1466" t="str">
            <v>368</v>
          </cell>
        </row>
        <row r="1467">
          <cell r="C1467" t="str">
            <v>367</v>
          </cell>
        </row>
        <row r="1468">
          <cell r="C1468" t="str">
            <v>366</v>
          </cell>
        </row>
        <row r="1469">
          <cell r="C1469" t="str">
            <v>365</v>
          </cell>
        </row>
        <row r="1470">
          <cell r="C1470" t="str">
            <v>364</v>
          </cell>
        </row>
        <row r="1471">
          <cell r="C1471" t="str">
            <v>363</v>
          </cell>
        </row>
        <row r="1472">
          <cell r="C1472" t="str">
            <v>362</v>
          </cell>
        </row>
        <row r="1473">
          <cell r="C1473" t="str">
            <v>361</v>
          </cell>
        </row>
        <row r="1474">
          <cell r="C1474" t="str">
            <v>360</v>
          </cell>
        </row>
        <row r="1475">
          <cell r="C1475" t="str">
            <v>359</v>
          </cell>
        </row>
        <row r="1476">
          <cell r="C1476" t="str">
            <v>358</v>
          </cell>
        </row>
        <row r="1477">
          <cell r="C1477" t="str">
            <v>356</v>
          </cell>
        </row>
        <row r="1478">
          <cell r="C1478" t="str">
            <v>355</v>
          </cell>
        </row>
        <row r="1479">
          <cell r="C1479" t="str">
            <v>354</v>
          </cell>
        </row>
        <row r="1480">
          <cell r="C1480" t="str">
            <v>353</v>
          </cell>
        </row>
        <row r="1481">
          <cell r="C1481" t="str">
            <v>347</v>
          </cell>
        </row>
        <row r="1482">
          <cell r="C1482" t="str">
            <v>346</v>
          </cell>
        </row>
        <row r="1483">
          <cell r="C1483" t="str">
            <v>345</v>
          </cell>
        </row>
        <row r="1484">
          <cell r="C1484" t="str">
            <v>343</v>
          </cell>
        </row>
        <row r="1485">
          <cell r="C1485" t="str">
            <v>342</v>
          </cell>
        </row>
        <row r="1486">
          <cell r="C1486" t="str">
            <v>341</v>
          </cell>
        </row>
        <row r="1487">
          <cell r="C1487" t="str">
            <v>340</v>
          </cell>
        </row>
        <row r="1488">
          <cell r="C1488" t="str">
            <v>339</v>
          </cell>
        </row>
        <row r="1489">
          <cell r="C1489" t="str">
            <v>338</v>
          </cell>
        </row>
        <row r="1490">
          <cell r="C1490" t="str">
            <v>336</v>
          </cell>
        </row>
        <row r="1491">
          <cell r="C1491" t="str">
            <v>334</v>
          </cell>
        </row>
        <row r="1492">
          <cell r="C1492" t="str">
            <v>333</v>
          </cell>
        </row>
        <row r="1493">
          <cell r="C1493" t="str">
            <v>331</v>
          </cell>
        </row>
        <row r="1494">
          <cell r="C1494" t="str">
            <v>330</v>
          </cell>
        </row>
        <row r="1495">
          <cell r="C1495" t="str">
            <v>328</v>
          </cell>
        </row>
        <row r="1496">
          <cell r="C1496" t="str">
            <v>327</v>
          </cell>
        </row>
        <row r="1497">
          <cell r="C1497" t="str">
            <v>324</v>
          </cell>
        </row>
        <row r="1498">
          <cell r="C1498" t="str">
            <v>321</v>
          </cell>
        </row>
        <row r="1499">
          <cell r="C1499" t="str">
            <v>316</v>
          </cell>
        </row>
        <row r="1500">
          <cell r="C1500" t="str">
            <v>315</v>
          </cell>
        </row>
        <row r="1501">
          <cell r="C1501" t="str">
            <v>314</v>
          </cell>
        </row>
        <row r="1502">
          <cell r="C1502" t="str">
            <v>313</v>
          </cell>
        </row>
        <row r="1503">
          <cell r="C1503" t="str">
            <v>312</v>
          </cell>
        </row>
        <row r="1504">
          <cell r="C1504" t="str">
            <v>311</v>
          </cell>
        </row>
        <row r="1505">
          <cell r="C1505" t="str">
            <v>310</v>
          </cell>
        </row>
        <row r="1506">
          <cell r="C1506" t="str">
            <v>309</v>
          </cell>
        </row>
        <row r="1507">
          <cell r="C1507" t="str">
            <v>307</v>
          </cell>
        </row>
        <row r="1508">
          <cell r="C1508" t="str">
            <v>304</v>
          </cell>
        </row>
        <row r="1509">
          <cell r="C1509" t="str">
            <v>303</v>
          </cell>
        </row>
        <row r="1510">
          <cell r="C1510" t="str">
            <v>301</v>
          </cell>
        </row>
        <row r="1511">
          <cell r="C1511" t="str">
            <v>300</v>
          </cell>
        </row>
        <row r="1512">
          <cell r="C1512" t="str">
            <v>299</v>
          </cell>
        </row>
        <row r="1513">
          <cell r="C1513" t="str">
            <v>293</v>
          </cell>
        </row>
        <row r="1514">
          <cell r="C1514" t="str">
            <v>292</v>
          </cell>
        </row>
        <row r="1515">
          <cell r="C1515" t="str">
            <v>290</v>
          </cell>
        </row>
        <row r="1516">
          <cell r="C1516" t="str">
            <v>289</v>
          </cell>
        </row>
        <row r="1517">
          <cell r="C1517" t="str">
            <v>288</v>
          </cell>
        </row>
        <row r="1518">
          <cell r="C1518" t="str">
            <v>287</v>
          </cell>
        </row>
        <row r="1519">
          <cell r="C1519" t="str">
            <v>286</v>
          </cell>
        </row>
        <row r="1520">
          <cell r="C1520" t="str">
            <v>284</v>
          </cell>
        </row>
        <row r="1521">
          <cell r="C1521" t="str">
            <v>283</v>
          </cell>
        </row>
        <row r="1522">
          <cell r="C1522" t="str">
            <v>282</v>
          </cell>
        </row>
        <row r="1523">
          <cell r="C1523" t="str">
            <v>281</v>
          </cell>
        </row>
        <row r="1524">
          <cell r="C1524" t="str">
            <v>280</v>
          </cell>
        </row>
        <row r="1525">
          <cell r="C1525" t="str">
            <v>279</v>
          </cell>
        </row>
        <row r="1526">
          <cell r="C1526" t="str">
            <v>277</v>
          </cell>
        </row>
        <row r="1527">
          <cell r="C1527" t="str">
            <v>276</v>
          </cell>
        </row>
        <row r="1528">
          <cell r="C1528" t="str">
            <v>274</v>
          </cell>
        </row>
        <row r="1529">
          <cell r="C1529" t="str">
            <v>269</v>
          </cell>
        </row>
        <row r="1530">
          <cell r="C1530" t="str">
            <v>268</v>
          </cell>
        </row>
        <row r="1531">
          <cell r="C1531" t="str">
            <v>266</v>
          </cell>
        </row>
        <row r="1532">
          <cell r="C1532" t="str">
            <v>261</v>
          </cell>
        </row>
        <row r="1533">
          <cell r="C1533" t="str">
            <v>259</v>
          </cell>
        </row>
        <row r="1534">
          <cell r="C1534" t="str">
            <v>258</v>
          </cell>
        </row>
        <row r="1535">
          <cell r="C1535" t="str">
            <v>257</v>
          </cell>
        </row>
        <row r="1536">
          <cell r="C1536" t="str">
            <v>256</v>
          </cell>
        </row>
        <row r="1537">
          <cell r="C1537" t="str">
            <v>247</v>
          </cell>
        </row>
        <row r="1538">
          <cell r="C1538" t="str">
            <v>244</v>
          </cell>
        </row>
        <row r="1539">
          <cell r="C1539" t="str">
            <v>243</v>
          </cell>
        </row>
        <row r="1540">
          <cell r="C1540" t="str">
            <v>241</v>
          </cell>
        </row>
        <row r="1541">
          <cell r="C1541" t="str">
            <v>239</v>
          </cell>
        </row>
        <row r="1542">
          <cell r="C1542" t="str">
            <v>238</v>
          </cell>
        </row>
        <row r="1543">
          <cell r="C1543" t="str">
            <v>237</v>
          </cell>
        </row>
        <row r="1544">
          <cell r="C1544" t="str">
            <v>234</v>
          </cell>
        </row>
        <row r="1545">
          <cell r="C1545" t="str">
            <v>233</v>
          </cell>
        </row>
        <row r="1546">
          <cell r="C1546" t="str">
            <v>232</v>
          </cell>
        </row>
        <row r="1547">
          <cell r="C1547" t="str">
            <v>231</v>
          </cell>
        </row>
        <row r="1548">
          <cell r="C1548" t="str">
            <v>230</v>
          </cell>
        </row>
        <row r="1549">
          <cell r="C1549" t="str">
            <v>229</v>
          </cell>
        </row>
        <row r="1550">
          <cell r="C1550" t="str">
            <v>227</v>
          </cell>
        </row>
        <row r="1551">
          <cell r="C1551" t="str">
            <v>221</v>
          </cell>
        </row>
        <row r="1552">
          <cell r="C1552" t="str">
            <v>211</v>
          </cell>
        </row>
        <row r="1553">
          <cell r="C1553" t="str">
            <v>210</v>
          </cell>
        </row>
        <row r="1554">
          <cell r="C1554" t="str">
            <v>202</v>
          </cell>
        </row>
        <row r="1555">
          <cell r="C1555" t="str">
            <v>195</v>
          </cell>
        </row>
        <row r="1556">
          <cell r="C1556" t="str">
            <v>190</v>
          </cell>
        </row>
        <row r="1557">
          <cell r="C1557" t="str">
            <v>184</v>
          </cell>
        </row>
        <row r="1558">
          <cell r="C1558" t="str">
            <v>174</v>
          </cell>
        </row>
        <row r="1559">
          <cell r="C1559" t="str">
            <v>171</v>
          </cell>
        </row>
        <row r="1560">
          <cell r="C1560" t="str">
            <v>161</v>
          </cell>
        </row>
        <row r="1561">
          <cell r="C1561" t="str">
            <v>160</v>
          </cell>
        </row>
        <row r="1562">
          <cell r="C1562" t="str">
            <v>158</v>
          </cell>
        </row>
        <row r="1563">
          <cell r="C1563" t="str">
            <v>157</v>
          </cell>
        </row>
        <row r="1564">
          <cell r="C1564" t="str">
            <v>154</v>
          </cell>
        </row>
        <row r="1565">
          <cell r="C1565" t="str">
            <v>150</v>
          </cell>
        </row>
        <row r="1566">
          <cell r="C1566" t="str">
            <v>142</v>
          </cell>
        </row>
        <row r="1567">
          <cell r="C1567" t="str">
            <v>141</v>
          </cell>
        </row>
        <row r="1568">
          <cell r="C1568" t="str">
            <v>140</v>
          </cell>
        </row>
        <row r="1569">
          <cell r="C1569" t="str">
            <v>139</v>
          </cell>
        </row>
        <row r="1570">
          <cell r="C1570" t="str">
            <v>138</v>
          </cell>
        </row>
        <row r="1571">
          <cell r="C1571" t="str">
            <v>135</v>
          </cell>
        </row>
        <row r="1572">
          <cell r="C1572" t="str">
            <v>134</v>
          </cell>
        </row>
        <row r="1573">
          <cell r="C1573" t="str">
            <v>133</v>
          </cell>
        </row>
        <row r="1574">
          <cell r="C1574" t="str">
            <v>129</v>
          </cell>
        </row>
        <row r="1575">
          <cell r="C1575" t="str">
            <v>121</v>
          </cell>
        </row>
        <row r="1576">
          <cell r="C1576" t="str">
            <v>105</v>
          </cell>
        </row>
        <row r="1577">
          <cell r="C1577" t="str">
            <v>073</v>
          </cell>
        </row>
        <row r="1578">
          <cell r="C1578" t="str">
            <v>070</v>
          </cell>
        </row>
        <row r="1579">
          <cell r="C1579" t="str">
            <v>054</v>
          </cell>
        </row>
        <row r="1580">
          <cell r="C1580" t="str">
            <v>005</v>
          </cell>
        </row>
      </sheetData>
      <sheetData sheetId="3"/>
      <sheetData sheetId="4"/>
      <sheetData sheetId="5"/>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kl.cz/file/91803_1_1"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6">
    <tabColor rgb="FFFF0000"/>
    <pageSetUpPr fitToPage="1"/>
  </sheetPr>
  <dimension ref="A1:H41"/>
  <sheetViews>
    <sheetView showGridLines="0" tabSelected="1" zoomScale="90" zoomScaleNormal="90" workbookViewId="0"/>
  </sheetViews>
  <sheetFormatPr defaultColWidth="9.1796875" defaultRowHeight="14.5" x14ac:dyDescent="0.35"/>
  <cols>
    <col min="1" max="1" width="1.26953125" customWidth="1"/>
    <col min="2" max="2" width="3.1796875" customWidth="1"/>
    <col min="3" max="3" width="29.1796875" customWidth="1"/>
    <col min="4" max="4" width="25.1796875" customWidth="1"/>
    <col min="5" max="5" width="162.81640625" customWidth="1"/>
    <col min="6" max="6" width="1.453125" customWidth="1"/>
  </cols>
  <sheetData>
    <row r="1" spans="1:6" ht="19" thickBot="1" x14ac:dyDescent="0.5">
      <c r="A1" s="31"/>
      <c r="B1" s="91" t="s">
        <v>1084</v>
      </c>
      <c r="C1" s="81"/>
      <c r="D1" s="81"/>
      <c r="E1" s="81"/>
      <c r="F1" s="92" t="s">
        <v>1241</v>
      </c>
    </row>
    <row r="2" spans="1:6" ht="36" customHeight="1" thickTop="1" x14ac:dyDescent="0.35">
      <c r="A2" s="31"/>
      <c r="B2" s="71"/>
      <c r="C2" s="153" t="s">
        <v>1242</v>
      </c>
      <c r="D2" s="153"/>
      <c r="E2" s="154"/>
      <c r="F2" s="31"/>
    </row>
    <row r="3" spans="1:6" ht="36" customHeight="1" x14ac:dyDescent="0.35">
      <c r="A3" s="31"/>
      <c r="B3" s="72"/>
      <c r="C3" s="151" t="s">
        <v>1243</v>
      </c>
      <c r="D3" s="151"/>
      <c r="E3" s="152"/>
      <c r="F3" s="31"/>
    </row>
    <row r="4" spans="1:6" ht="36" customHeight="1" thickBot="1" x14ac:dyDescent="0.4">
      <c r="A4" s="31"/>
      <c r="B4" s="73"/>
      <c r="C4" s="155" t="s">
        <v>1132</v>
      </c>
      <c r="D4" s="155"/>
      <c r="E4" s="156"/>
      <c r="F4" s="31"/>
    </row>
    <row r="5" spans="1:6" ht="24" thickTop="1" x14ac:dyDescent="0.55000000000000004">
      <c r="A5" s="31"/>
      <c r="B5" s="32" t="s">
        <v>5</v>
      </c>
      <c r="C5" s="32"/>
      <c r="D5" s="31"/>
      <c r="E5" s="59" t="s">
        <v>1128</v>
      </c>
      <c r="F5" s="31"/>
    </row>
    <row r="6" spans="1:6" x14ac:dyDescent="0.35">
      <c r="A6" s="31"/>
      <c r="B6" s="31"/>
      <c r="C6" s="31" t="s">
        <v>1071</v>
      </c>
      <c r="D6" s="31"/>
      <c r="E6" s="31"/>
      <c r="F6" s="31"/>
    </row>
    <row r="7" spans="1:6" x14ac:dyDescent="0.35">
      <c r="A7" s="31"/>
      <c r="B7" s="31"/>
      <c r="C7" s="31" t="s">
        <v>6</v>
      </c>
      <c r="D7" s="31"/>
      <c r="E7" s="31"/>
      <c r="F7" s="31"/>
    </row>
    <row r="8" spans="1:6" x14ac:dyDescent="0.35">
      <c r="A8" s="31"/>
      <c r="B8" s="31"/>
      <c r="C8" s="31" t="s">
        <v>7</v>
      </c>
      <c r="D8" s="31" t="s">
        <v>8</v>
      </c>
      <c r="E8" s="31"/>
      <c r="F8" s="31"/>
    </row>
    <row r="9" spans="1:6" x14ac:dyDescent="0.35">
      <c r="A9" s="31"/>
      <c r="B9" s="31"/>
      <c r="C9" s="31"/>
      <c r="D9" s="31" t="s">
        <v>1134</v>
      </c>
      <c r="E9" s="31"/>
      <c r="F9" s="31"/>
    </row>
    <row r="10" spans="1:6" x14ac:dyDescent="0.35">
      <c r="A10" s="31"/>
      <c r="B10" s="31"/>
      <c r="C10" s="31"/>
      <c r="D10" s="31" t="s">
        <v>1094</v>
      </c>
      <c r="E10" s="31"/>
      <c r="F10" s="31"/>
    </row>
    <row r="11" spans="1:6" x14ac:dyDescent="0.35">
      <c r="A11" s="31"/>
      <c r="B11" s="31"/>
      <c r="C11" s="31"/>
      <c r="D11" s="31" t="s">
        <v>1136</v>
      </c>
      <c r="E11" s="31"/>
      <c r="F11" s="31"/>
    </row>
    <row r="12" spans="1:6" x14ac:dyDescent="0.35">
      <c r="A12" s="31"/>
      <c r="B12" s="31"/>
      <c r="C12" s="31"/>
      <c r="D12" s="31" t="s">
        <v>1135</v>
      </c>
      <c r="E12" s="31"/>
      <c r="F12" s="31"/>
    </row>
    <row r="13" spans="1:6" ht="6.75" customHeight="1" x14ac:dyDescent="0.35">
      <c r="A13" s="31"/>
      <c r="B13" s="31"/>
      <c r="C13" s="31"/>
      <c r="D13" s="31"/>
      <c r="E13" s="31"/>
      <c r="F13" s="31"/>
    </row>
    <row r="14" spans="1:6" x14ac:dyDescent="0.35">
      <c r="A14" s="31"/>
      <c r="B14" s="31"/>
      <c r="C14" s="33" t="s">
        <v>9</v>
      </c>
      <c r="D14" s="31"/>
      <c r="E14" s="31"/>
      <c r="F14" s="31"/>
    </row>
    <row r="15" spans="1:6" ht="6.75" customHeight="1" x14ac:dyDescent="0.35">
      <c r="A15" s="31"/>
      <c r="B15" s="31"/>
      <c r="C15" s="31"/>
      <c r="D15" s="31"/>
      <c r="E15" s="31"/>
      <c r="F15" s="31"/>
    </row>
    <row r="16" spans="1:6" ht="18.5" x14ac:dyDescent="0.45">
      <c r="A16" s="31"/>
      <c r="B16" s="32" t="s">
        <v>10</v>
      </c>
      <c r="C16" s="32"/>
      <c r="D16" s="31"/>
      <c r="E16" s="31"/>
      <c r="F16" s="31"/>
    </row>
    <row r="17" spans="1:6" x14ac:dyDescent="0.35">
      <c r="A17" s="31"/>
      <c r="B17" s="31"/>
      <c r="C17" s="34" t="s">
        <v>1235</v>
      </c>
      <c r="D17" s="31"/>
      <c r="E17" s="31"/>
      <c r="F17" s="31"/>
    </row>
    <row r="18" spans="1:6" x14ac:dyDescent="0.35">
      <c r="A18" s="31"/>
      <c r="B18" s="31"/>
      <c r="C18" s="34" t="s">
        <v>1133</v>
      </c>
      <c r="D18" s="31"/>
      <c r="E18" s="31"/>
      <c r="F18" s="31"/>
    </row>
    <row r="19" spans="1:6" x14ac:dyDescent="0.35">
      <c r="A19" s="31"/>
      <c r="B19" s="31"/>
      <c r="C19" s="33" t="s">
        <v>1089</v>
      </c>
      <c r="D19" s="31"/>
      <c r="E19" s="31"/>
      <c r="F19" s="31"/>
    </row>
    <row r="20" spans="1:6" x14ac:dyDescent="0.35">
      <c r="A20" s="31"/>
      <c r="B20" s="31"/>
      <c r="C20" s="31" t="s">
        <v>12</v>
      </c>
      <c r="D20" s="31"/>
      <c r="E20" s="31"/>
      <c r="F20" s="31"/>
    </row>
    <row r="21" spans="1:6" x14ac:dyDescent="0.35">
      <c r="A21" s="31"/>
      <c r="B21" s="31"/>
      <c r="C21" s="31" t="s">
        <v>1070</v>
      </c>
      <c r="D21" s="31"/>
      <c r="E21" s="31"/>
      <c r="F21" s="31"/>
    </row>
    <row r="22" spans="1:6" x14ac:dyDescent="0.35">
      <c r="A22" s="31"/>
      <c r="B22" s="31"/>
      <c r="C22" s="31" t="s">
        <v>1062</v>
      </c>
      <c r="D22" s="31"/>
      <c r="E22" s="31"/>
      <c r="F22" s="31"/>
    </row>
    <row r="23" spans="1:6" x14ac:dyDescent="0.35">
      <c r="A23" s="31"/>
      <c r="B23" s="31"/>
      <c r="C23" s="31" t="s">
        <v>1063</v>
      </c>
      <c r="D23" s="31"/>
      <c r="E23" s="31"/>
      <c r="F23" s="31"/>
    </row>
    <row r="24" spans="1:6" x14ac:dyDescent="0.35">
      <c r="A24" s="31"/>
      <c r="B24" s="31"/>
      <c r="C24" s="31" t="s">
        <v>11</v>
      </c>
      <c r="D24" s="31"/>
      <c r="E24" s="31"/>
      <c r="F24" s="31"/>
    </row>
    <row r="25" spans="1:6" x14ac:dyDescent="0.35">
      <c r="A25" s="31"/>
      <c r="B25" s="31"/>
      <c r="C25" s="33" t="s">
        <v>13</v>
      </c>
      <c r="D25" s="31"/>
      <c r="E25" s="31"/>
      <c r="F25" s="31"/>
    </row>
    <row r="26" spans="1:6" x14ac:dyDescent="0.35">
      <c r="A26" s="31"/>
      <c r="B26" s="31"/>
      <c r="C26" s="31" t="s">
        <v>1141</v>
      </c>
      <c r="D26" s="31"/>
      <c r="E26" s="31"/>
      <c r="F26" s="31"/>
    </row>
    <row r="27" spans="1:6" x14ac:dyDescent="0.35">
      <c r="A27" s="31"/>
      <c r="B27" s="31"/>
      <c r="C27" s="31" t="s">
        <v>1140</v>
      </c>
      <c r="D27" s="31"/>
      <c r="E27" s="31"/>
      <c r="F27" s="31"/>
    </row>
    <row r="28" spans="1:6" x14ac:dyDescent="0.35">
      <c r="A28" s="31"/>
      <c r="B28" s="31"/>
      <c r="C28" s="33" t="s">
        <v>14</v>
      </c>
      <c r="D28" s="31"/>
      <c r="E28" s="31"/>
      <c r="F28" s="31"/>
    </row>
    <row r="29" spans="1:6" x14ac:dyDescent="0.35">
      <c r="A29" s="31"/>
      <c r="B29" s="31"/>
      <c r="C29" s="33" t="s">
        <v>1142</v>
      </c>
      <c r="D29" s="31"/>
      <c r="E29" s="31"/>
      <c r="F29" s="31"/>
    </row>
    <row r="30" spans="1:6" x14ac:dyDescent="0.35">
      <c r="A30" s="31"/>
      <c r="B30" s="31"/>
      <c r="C30" s="33" t="s">
        <v>1143</v>
      </c>
      <c r="D30" s="31"/>
      <c r="E30" s="31"/>
      <c r="F30" s="31"/>
    </row>
    <row r="31" spans="1:6" x14ac:dyDescent="0.35">
      <c r="A31" s="31"/>
      <c r="B31" s="31"/>
      <c r="C31" s="31" t="s">
        <v>1126</v>
      </c>
      <c r="D31" s="31"/>
      <c r="E31" s="31"/>
      <c r="F31" s="31"/>
    </row>
    <row r="32" spans="1:6" x14ac:dyDescent="0.35">
      <c r="A32" s="31"/>
      <c r="B32" s="31"/>
      <c r="C32" s="31"/>
      <c r="D32" s="31" t="s">
        <v>1125</v>
      </c>
      <c r="E32" s="35"/>
      <c r="F32" s="31"/>
    </row>
    <row r="33" spans="1:8" x14ac:dyDescent="0.35">
      <c r="A33" s="31"/>
      <c r="B33" s="31"/>
      <c r="C33" s="31"/>
      <c r="D33" s="31" t="s">
        <v>1127</v>
      </c>
      <c r="E33" s="35" t="s">
        <v>1083</v>
      </c>
      <c r="F33" s="31"/>
    </row>
    <row r="34" spans="1:8" x14ac:dyDescent="0.35">
      <c r="A34" s="31"/>
      <c r="B34" s="31"/>
      <c r="C34" s="33" t="s">
        <v>1064</v>
      </c>
      <c r="D34" s="31"/>
      <c r="E34" s="31"/>
      <c r="F34" s="31"/>
    </row>
    <row r="35" spans="1:8" x14ac:dyDescent="0.35">
      <c r="A35" s="31"/>
      <c r="B35" s="31"/>
      <c r="C35" s="33" t="s">
        <v>1065</v>
      </c>
      <c r="D35" s="31"/>
      <c r="E35" s="31"/>
      <c r="F35" s="31"/>
      <c r="H35" s="25"/>
    </row>
    <row r="36" spans="1:8" x14ac:dyDescent="0.35">
      <c r="A36" s="31"/>
      <c r="B36" s="31"/>
      <c r="C36" s="33" t="s">
        <v>1139</v>
      </c>
      <c r="D36" s="31"/>
      <c r="E36" s="31"/>
      <c r="F36" s="31"/>
      <c r="H36" s="25"/>
    </row>
    <row r="37" spans="1:8" ht="3.75" customHeight="1" thickBot="1" x14ac:dyDescent="0.4">
      <c r="A37" s="31"/>
      <c r="B37" s="31"/>
      <c r="C37" s="31"/>
      <c r="D37" s="31"/>
      <c r="E37" s="31"/>
      <c r="F37" s="31"/>
    </row>
    <row r="38" spans="1:8" ht="34.5" customHeight="1" thickTop="1" x14ac:dyDescent="0.35">
      <c r="A38" s="31"/>
      <c r="B38" s="71"/>
      <c r="C38" s="153" t="s">
        <v>1242</v>
      </c>
      <c r="D38" s="153"/>
      <c r="E38" s="154"/>
      <c r="F38" s="31"/>
    </row>
    <row r="39" spans="1:8" ht="34.5" customHeight="1" x14ac:dyDescent="0.35">
      <c r="A39" s="31"/>
      <c r="B39" s="72"/>
      <c r="C39" s="151" t="s">
        <v>1243</v>
      </c>
      <c r="D39" s="151"/>
      <c r="E39" s="152"/>
      <c r="F39" s="31"/>
    </row>
    <row r="40" spans="1:8" ht="34.5" customHeight="1" thickBot="1" x14ac:dyDescent="0.4">
      <c r="A40" s="31"/>
      <c r="B40" s="73"/>
      <c r="C40" s="155" t="s">
        <v>1132</v>
      </c>
      <c r="D40" s="155"/>
      <c r="E40" s="156"/>
      <c r="F40" s="31"/>
    </row>
    <row r="41" spans="1:8" ht="15" thickTop="1" x14ac:dyDescent="0.35">
      <c r="A41" s="31"/>
      <c r="B41" s="31"/>
      <c r="C41" s="31"/>
      <c r="D41" s="31"/>
      <c r="E41" s="31"/>
      <c r="F41" s="31"/>
    </row>
  </sheetData>
  <sheetProtection algorithmName="SHA-512" hashValue="ZNWNGcLKlUmvhWrRtp2LYmiQE7y5GvoigGs2KfDIaA4YvQAHh/Im1Xp661brhLsmQbdYQfJeiHTMVeAAwucIoQ==" saltValue="ay8MnSvWTEMYv6N5IWqm8w==" spinCount="100000" sheet="1" objects="1" scenarios="1"/>
  <mergeCells count="6">
    <mergeCell ref="C39:E39"/>
    <mergeCell ref="C38:E38"/>
    <mergeCell ref="C40:E40"/>
    <mergeCell ref="C2:E2"/>
    <mergeCell ref="C3:E3"/>
    <mergeCell ref="C4:E4"/>
  </mergeCells>
  <hyperlinks>
    <hyperlink ref="E33" r:id="rId1" xr:uid="{00000000-0004-0000-0000-000001000000}"/>
    <hyperlink ref="C38" location="'MEZIROČNÍ NAVÝŠENÍ CENY ZP'!A1" display="Meziroční navýšení ceny původce" xr:uid="{00000000-0004-0000-0000-000004000000}"/>
    <hyperlink ref="C39" location="'ZMĚNY ZP OSTATNÍ'!A1" display="Změna MFC a dalších položek nebo změna jiných položek než MFC" xr:uid="{00000000-0004-0000-0000-000005000000}"/>
    <hyperlink ref="C40" location="'VYŘAZENÍ ZP'!A1" display="Vyřazení již ohlášeného ZP" xr:uid="{00000000-0004-0000-0000-000006000000}"/>
    <hyperlink ref="C2" location="'MEZIROČNÍ NAVÝŠENÍ CENY ZP'!A1" display="Meziroční navýšení ceny původce" xr:uid="{37D0FD80-EE97-45B6-A307-823D89F6E5E5}"/>
    <hyperlink ref="C3" location="'ZMĚNY ZP OSTATNÍ'!A1" display="Změna MFC a dalších položek nebo změna jiných položek než MFC" xr:uid="{144819E1-2320-452F-A5B1-3FE7E44E3A62}"/>
    <hyperlink ref="C4" location="'VYŘAZENÍ ZP'!A1" display="Vyřazení již ohlášeného ZP" xr:uid="{34BCD63D-A3F7-45D8-B7B3-F55203187928}"/>
  </hyperlinks>
  <pageMargins left="0.70866141732283472" right="0.70866141732283472" top="0.78740157480314965" bottom="0.78740157480314965" header="0.31496062992125984" footer="0.31496062992125984"/>
  <pageSetup paperSize="9" scale="81"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tabColor rgb="FFFFFF00"/>
    <pageSetUpPr fitToPage="1"/>
  </sheetPr>
  <dimension ref="A1:R53"/>
  <sheetViews>
    <sheetView zoomScaleNormal="100" workbookViewId="0">
      <pane xSplit="4" ySplit="3" topLeftCell="E4" activePane="bottomRight" state="frozen"/>
      <selection pane="topRight" activeCell="E1" sqref="E1"/>
      <selection pane="bottomLeft" activeCell="A4" sqref="A4"/>
      <selection pane="bottomRight" activeCell="B4" sqref="B4"/>
    </sheetView>
  </sheetViews>
  <sheetFormatPr defaultColWidth="9.26953125" defaultRowHeight="14.5" x14ac:dyDescent="0.35"/>
  <cols>
    <col min="1" max="1" width="4.54296875" style="27" customWidth="1"/>
    <col min="2" max="2" width="9.81640625" style="27" bestFit="1" customWidth="1"/>
    <col min="3" max="3" width="18" style="77" customWidth="1"/>
    <col min="4" max="5" width="34.54296875" style="77" customWidth="1"/>
    <col min="6" max="6" width="12.81640625" style="27" customWidth="1"/>
    <col min="7" max="7" width="53.54296875" style="77" customWidth="1"/>
    <col min="8" max="8" width="52.453125" style="77" bestFit="1" customWidth="1"/>
    <col min="9" max="9" width="8.7265625" style="27" customWidth="1"/>
    <col min="10" max="13" width="14" style="27" customWidth="1"/>
    <col min="14" max="14" width="13.453125" style="27" bestFit="1" customWidth="1"/>
    <col min="15" max="15" width="11.7265625" style="27" hidden="1" customWidth="1"/>
    <col min="16" max="16" width="12.81640625" style="27" hidden="1" customWidth="1"/>
    <col min="17" max="17" width="15.26953125" hidden="1" customWidth="1"/>
    <col min="18" max="18" width="13.81640625" hidden="1" customWidth="1"/>
    <col min="19" max="19" width="14.1796875" customWidth="1"/>
    <col min="20" max="21" width="10.81640625" bestFit="1" customWidth="1"/>
  </cols>
  <sheetData>
    <row r="1" spans="1:18" ht="26" x14ac:dyDescent="0.35">
      <c r="A1" s="45"/>
      <c r="B1" s="158" t="s">
        <v>1055</v>
      </c>
      <c r="C1" s="158"/>
      <c r="D1" s="158"/>
      <c r="E1" s="158"/>
      <c r="F1" s="158"/>
      <c r="G1" s="159"/>
      <c r="H1" s="49"/>
      <c r="I1" s="50"/>
      <c r="J1" s="50"/>
      <c r="K1" s="50"/>
      <c r="L1" s="50"/>
      <c r="M1" s="51"/>
      <c r="N1" s="150"/>
      <c r="O1" s="53"/>
      <c r="P1" s="53"/>
      <c r="Q1" s="53"/>
      <c r="R1" s="157" t="s">
        <v>1240</v>
      </c>
    </row>
    <row r="2" spans="1:18" ht="24" customHeight="1" x14ac:dyDescent="0.35">
      <c r="A2" s="46"/>
      <c r="B2" s="160" t="s">
        <v>1061</v>
      </c>
      <c r="C2" s="161"/>
      <c r="D2" s="161"/>
      <c r="E2" s="47"/>
      <c r="F2" s="47"/>
      <c r="G2" s="66" t="s">
        <v>1130</v>
      </c>
      <c r="H2" s="55" t="s">
        <v>1061</v>
      </c>
      <c r="I2" s="47"/>
      <c r="J2" s="47"/>
      <c r="K2" s="47"/>
      <c r="L2" s="52"/>
      <c r="M2" s="48"/>
      <c r="N2" s="46"/>
      <c r="O2" s="67" t="s">
        <v>1238</v>
      </c>
      <c r="P2" s="67" t="s">
        <v>1238</v>
      </c>
      <c r="Q2" s="67" t="s">
        <v>1238</v>
      </c>
      <c r="R2" s="157"/>
    </row>
    <row r="3" spans="1:18" s="1" customFormat="1" ht="59" customHeight="1" x14ac:dyDescent="0.35">
      <c r="A3" s="44"/>
      <c r="B3" s="44" t="s">
        <v>3</v>
      </c>
      <c r="C3" s="44" t="s">
        <v>0</v>
      </c>
      <c r="D3" s="44" t="s">
        <v>1086</v>
      </c>
      <c r="E3" s="44" t="s">
        <v>1087</v>
      </c>
      <c r="F3" s="44" t="s">
        <v>1072</v>
      </c>
      <c r="G3" s="44" t="s">
        <v>1085</v>
      </c>
      <c r="H3" s="46" t="s">
        <v>1069</v>
      </c>
      <c r="I3" s="46" t="s">
        <v>2</v>
      </c>
      <c r="J3" s="46" t="s">
        <v>1059</v>
      </c>
      <c r="K3" s="46" t="s">
        <v>1060</v>
      </c>
      <c r="L3" s="46" t="s">
        <v>1092</v>
      </c>
      <c r="M3" s="46" t="s">
        <v>1091</v>
      </c>
      <c r="N3" s="46" t="s">
        <v>1095</v>
      </c>
      <c r="O3" s="36" t="s">
        <v>1090</v>
      </c>
      <c r="P3" s="36" t="s">
        <v>1088</v>
      </c>
      <c r="Q3" s="36" t="s">
        <v>1239</v>
      </c>
      <c r="R3" s="157"/>
    </row>
    <row r="4" spans="1:18" s="12" customFormat="1" x14ac:dyDescent="0.35">
      <c r="A4" s="2">
        <v>1</v>
      </c>
      <c r="B4" s="18"/>
      <c r="C4" s="17"/>
      <c r="D4" s="17"/>
      <c r="E4" s="3"/>
      <c r="F4" s="29"/>
      <c r="G4" s="74" t="str">
        <f>IF(F4="","",VLOOKUP(F4,KS!$A$2:$B$448,2,0))</f>
        <v/>
      </c>
      <c r="H4" s="17"/>
      <c r="I4" s="78"/>
      <c r="J4" s="82"/>
      <c r="K4" s="82"/>
      <c r="L4" s="39" t="str">
        <f>IF(B4="","",IF(AND(B4&lt;&gt;"",I4=""),"CHYBÍ DPH!!!",TRUNC((J4/(1+I4/100)/1.25),2)))</f>
        <v/>
      </c>
      <c r="M4" s="38" t="str">
        <f>IF(R4=FALSE,"Chyba v MFC",IF(B4="","",IF(AND(B4&lt;&gt;"",I4=""),"CHYBÍ DPH!!!",TRUNC((K4/1.25/(1+I4/100)),2))))</f>
        <v/>
      </c>
      <c r="N4" s="70"/>
      <c r="O4" s="40" t="str">
        <f t="shared" ref="O4:O35" si="0">IF(B4="","",IF(I4="","CHYBÍ DPH!!!",J4/(1+I4/100)/1.25))</f>
        <v/>
      </c>
      <c r="P4" s="40" t="str">
        <f>IF(B4="","",IF(I4="","CHYBÍ DPH pro 2024!!!",K4/(1+I4/100)/1.25))</f>
        <v/>
      </c>
      <c r="Q4" s="83" t="str">
        <f t="shared" ref="Q4:Q35" si="1">IF(B4="","",IF(I4="","",TRUNC(L4*1.055,2)))</f>
        <v/>
      </c>
      <c r="R4" s="84" t="str">
        <f>IF(B4="","",IF(I4="","",AND(K4*100=INT(K4*100),(TRUNC((K4/(1+I4/100)/1.25),2))&lt;=(TRUNC((TRUNC((J4/1.25/(1+I4/100)),2))*1.055,2)))))</f>
        <v/>
      </c>
    </row>
    <row r="5" spans="1:18" s="93" customFormat="1" x14ac:dyDescent="0.35">
      <c r="A5" s="24" t="str">
        <f>IF(B5&lt;&gt;"",A4+1,"")</f>
        <v/>
      </c>
      <c r="B5" s="18"/>
      <c r="C5" s="17"/>
      <c r="D5" s="17"/>
      <c r="E5" s="3"/>
      <c r="F5" s="29"/>
      <c r="G5" s="74" t="str">
        <f>IF(F5="","",VLOOKUP(F5,KS!$A$2:$B$448,2,0))</f>
        <v/>
      </c>
      <c r="H5" s="17"/>
      <c r="I5" s="78"/>
      <c r="J5" s="82"/>
      <c r="K5" s="82"/>
      <c r="L5" s="39" t="str">
        <f t="shared" ref="L5:L53" si="2">IF(B5="","",IF(AND(B5&lt;&gt;"",I5=""),"CHYBÍ DPH!!!",TRUNC((J5/(1+I5/100)/1.25),2)))</f>
        <v/>
      </c>
      <c r="M5" s="38" t="str">
        <f t="shared" ref="M5:M53" si="3">IF(R5=FALSE,"Chyba v MFC",IF(B5="","",IF(AND(B5&lt;&gt;"",I5=""),"CHYBÍ DPH!!!",TRUNC((K5/1.25/(1+I5/100)),2))))</f>
        <v/>
      </c>
      <c r="N5" s="70"/>
      <c r="O5" s="40" t="str">
        <f t="shared" si="0"/>
        <v/>
      </c>
      <c r="P5" s="40" t="str">
        <f t="shared" ref="P5:P53" si="4">IF(B5="","",IF(I5="","CHYBÍ DPH pro 2024!!!",K5/(1+I5/100)/1.25))</f>
        <v/>
      </c>
      <c r="Q5" s="83" t="str">
        <f t="shared" si="1"/>
        <v/>
      </c>
      <c r="R5" s="84" t="str">
        <f t="shared" ref="R5:R53" si="5">IF(B5="","",IF(I5="","",AND(K5*100=INT(K5*100),(TRUNC((K5/(1+I5/100)/1.25),2))&lt;=(TRUNC((TRUNC((J5/1.25/(1+I5/100)),2))*1.055,2)))))</f>
        <v/>
      </c>
    </row>
    <row r="6" spans="1:18" s="27" customFormat="1" x14ac:dyDescent="0.35">
      <c r="A6" s="24" t="str">
        <f t="shared" ref="A6:A53" si="6">IF(B6&lt;&gt;"",A5+1,"")</f>
        <v/>
      </c>
      <c r="B6" s="18"/>
      <c r="C6" s="94"/>
      <c r="D6" s="98"/>
      <c r="E6" s="3"/>
      <c r="F6" s="97"/>
      <c r="G6" s="74" t="str">
        <f>IF(F6="","",VLOOKUP(F6,KS!$A$2:$B$448,2,0))</f>
        <v/>
      </c>
      <c r="H6" s="17"/>
      <c r="I6" s="78"/>
      <c r="J6" s="82"/>
      <c r="K6" s="82"/>
      <c r="L6" s="39" t="str">
        <f t="shared" si="2"/>
        <v/>
      </c>
      <c r="M6" s="38" t="str">
        <f t="shared" si="3"/>
        <v/>
      </c>
      <c r="N6" s="70"/>
      <c r="O6" s="40" t="str">
        <f t="shared" si="0"/>
        <v/>
      </c>
      <c r="P6" s="40" t="str">
        <f t="shared" si="4"/>
        <v/>
      </c>
      <c r="Q6" s="83" t="str">
        <f t="shared" si="1"/>
        <v/>
      </c>
      <c r="R6" s="84" t="str">
        <f t="shared" si="5"/>
        <v/>
      </c>
    </row>
    <row r="7" spans="1:18" s="27" customFormat="1" x14ac:dyDescent="0.35">
      <c r="A7" s="24" t="str">
        <f t="shared" si="6"/>
        <v/>
      </c>
      <c r="B7" s="18"/>
      <c r="C7" s="17"/>
      <c r="D7" s="17"/>
      <c r="E7" s="3"/>
      <c r="F7" s="29"/>
      <c r="G7" s="74" t="str">
        <f>IF(F7="","",VLOOKUP(F7,KS!$A$2:$B$448,2,0))</f>
        <v/>
      </c>
      <c r="H7" s="17"/>
      <c r="I7" s="78"/>
      <c r="J7" s="82"/>
      <c r="K7" s="82"/>
      <c r="L7" s="39" t="str">
        <f t="shared" si="2"/>
        <v/>
      </c>
      <c r="M7" s="38" t="str">
        <f t="shared" si="3"/>
        <v/>
      </c>
      <c r="N7" s="70"/>
      <c r="O7" s="40" t="str">
        <f t="shared" si="0"/>
        <v/>
      </c>
      <c r="P7" s="40" t="str">
        <f t="shared" si="4"/>
        <v/>
      </c>
      <c r="Q7" s="83" t="str">
        <f t="shared" si="1"/>
        <v/>
      </c>
      <c r="R7" s="84" t="str">
        <f t="shared" si="5"/>
        <v/>
      </c>
    </row>
    <row r="8" spans="1:18" s="27" customFormat="1" x14ac:dyDescent="0.35">
      <c r="A8" s="24" t="str">
        <f t="shared" si="6"/>
        <v/>
      </c>
      <c r="B8" s="18"/>
      <c r="C8" s="17"/>
      <c r="D8" s="17"/>
      <c r="E8" s="3"/>
      <c r="F8" s="29"/>
      <c r="G8" s="74" t="str">
        <f>IF(F8="","",VLOOKUP(F8,KS!$A$2:$B$448,2,0))</f>
        <v/>
      </c>
      <c r="H8" s="17"/>
      <c r="I8" s="78"/>
      <c r="J8" s="82"/>
      <c r="K8" s="82"/>
      <c r="L8" s="39" t="str">
        <f t="shared" si="2"/>
        <v/>
      </c>
      <c r="M8" s="38" t="str">
        <f t="shared" si="3"/>
        <v/>
      </c>
      <c r="N8" s="70"/>
      <c r="O8" s="40" t="str">
        <f t="shared" si="0"/>
        <v/>
      </c>
      <c r="P8" s="40" t="str">
        <f t="shared" si="4"/>
        <v/>
      </c>
      <c r="Q8" s="83" t="str">
        <f t="shared" si="1"/>
        <v/>
      </c>
      <c r="R8" s="84" t="str">
        <f t="shared" si="5"/>
        <v/>
      </c>
    </row>
    <row r="9" spans="1:18" s="27" customFormat="1" x14ac:dyDescent="0.35">
      <c r="A9" s="24" t="str">
        <f t="shared" si="6"/>
        <v/>
      </c>
      <c r="B9" s="18"/>
      <c r="C9" s="17"/>
      <c r="D9" s="17"/>
      <c r="E9" s="3"/>
      <c r="F9" s="29"/>
      <c r="G9" s="74" t="str">
        <f>IF(F9="","",VLOOKUP(F9,KS!$A$2:$B$448,2,0))</f>
        <v/>
      </c>
      <c r="H9" s="17"/>
      <c r="I9" s="78"/>
      <c r="J9" s="82"/>
      <c r="K9" s="82"/>
      <c r="L9" s="39" t="str">
        <f t="shared" si="2"/>
        <v/>
      </c>
      <c r="M9" s="38" t="str">
        <f t="shared" si="3"/>
        <v/>
      </c>
      <c r="N9" s="70"/>
      <c r="O9" s="40" t="str">
        <f t="shared" si="0"/>
        <v/>
      </c>
      <c r="P9" s="40" t="str">
        <f t="shared" si="4"/>
        <v/>
      </c>
      <c r="Q9" s="83" t="str">
        <f t="shared" si="1"/>
        <v/>
      </c>
      <c r="R9" s="84" t="str">
        <f t="shared" si="5"/>
        <v/>
      </c>
    </row>
    <row r="10" spans="1:18" s="27" customFormat="1" x14ac:dyDescent="0.35">
      <c r="A10" s="24" t="str">
        <f t="shared" si="6"/>
        <v/>
      </c>
      <c r="B10" s="18"/>
      <c r="C10" s="17"/>
      <c r="D10" s="17"/>
      <c r="E10" s="3"/>
      <c r="F10" s="29"/>
      <c r="G10" s="74" t="str">
        <f>IF(F10="","",VLOOKUP(F10,KS!$A$2:$B$448,2,0))</f>
        <v/>
      </c>
      <c r="H10" s="17"/>
      <c r="I10" s="78"/>
      <c r="J10" s="82"/>
      <c r="K10" s="82"/>
      <c r="L10" s="39" t="str">
        <f t="shared" si="2"/>
        <v/>
      </c>
      <c r="M10" s="38" t="str">
        <f t="shared" si="3"/>
        <v/>
      </c>
      <c r="N10" s="70"/>
      <c r="O10" s="40" t="str">
        <f t="shared" si="0"/>
        <v/>
      </c>
      <c r="P10" s="40" t="str">
        <f t="shared" si="4"/>
        <v/>
      </c>
      <c r="Q10" s="83" t="str">
        <f t="shared" si="1"/>
        <v/>
      </c>
      <c r="R10" s="84" t="str">
        <f t="shared" si="5"/>
        <v/>
      </c>
    </row>
    <row r="11" spans="1:18" s="27" customFormat="1" x14ac:dyDescent="0.35">
      <c r="A11" s="24" t="str">
        <f t="shared" si="6"/>
        <v/>
      </c>
      <c r="B11" s="18"/>
      <c r="C11" s="17"/>
      <c r="D11" s="17"/>
      <c r="E11" s="3"/>
      <c r="F11" s="29"/>
      <c r="G11" s="74" t="str">
        <f>IF(F11="","",VLOOKUP(F11,KS!$A$2:$B$448,2,0))</f>
        <v/>
      </c>
      <c r="H11" s="17"/>
      <c r="I11" s="78"/>
      <c r="J11" s="82"/>
      <c r="K11" s="82"/>
      <c r="L11" s="39" t="str">
        <f t="shared" si="2"/>
        <v/>
      </c>
      <c r="M11" s="38" t="str">
        <f t="shared" si="3"/>
        <v/>
      </c>
      <c r="N11" s="70"/>
      <c r="O11" s="40" t="str">
        <f t="shared" si="0"/>
        <v/>
      </c>
      <c r="P11" s="40" t="str">
        <f t="shared" si="4"/>
        <v/>
      </c>
      <c r="Q11" s="83" t="str">
        <f t="shared" si="1"/>
        <v/>
      </c>
      <c r="R11" s="84" t="str">
        <f t="shared" si="5"/>
        <v/>
      </c>
    </row>
    <row r="12" spans="1:18" s="27" customFormat="1" x14ac:dyDescent="0.35">
      <c r="A12" s="24" t="str">
        <f t="shared" si="6"/>
        <v/>
      </c>
      <c r="B12" s="18"/>
      <c r="C12" s="17"/>
      <c r="D12" s="17"/>
      <c r="E12" s="3"/>
      <c r="F12" s="29"/>
      <c r="G12" s="74" t="str">
        <f>IF(F12="","",VLOOKUP(F12,KS!$A$2:$B$448,2,0))</f>
        <v/>
      </c>
      <c r="H12" s="17"/>
      <c r="I12" s="78"/>
      <c r="J12" s="82"/>
      <c r="K12" s="82"/>
      <c r="L12" s="39" t="str">
        <f t="shared" si="2"/>
        <v/>
      </c>
      <c r="M12" s="38" t="str">
        <f t="shared" si="3"/>
        <v/>
      </c>
      <c r="N12" s="70"/>
      <c r="O12" s="40" t="str">
        <f t="shared" si="0"/>
        <v/>
      </c>
      <c r="P12" s="40" t="str">
        <f t="shared" si="4"/>
        <v/>
      </c>
      <c r="Q12" s="83" t="str">
        <f t="shared" si="1"/>
        <v/>
      </c>
      <c r="R12" s="84" t="str">
        <f t="shared" si="5"/>
        <v/>
      </c>
    </row>
    <row r="13" spans="1:18" s="27" customFormat="1" x14ac:dyDescent="0.35">
      <c r="A13" s="24" t="str">
        <f t="shared" si="6"/>
        <v/>
      </c>
      <c r="B13" s="18"/>
      <c r="C13" s="17"/>
      <c r="D13" s="17"/>
      <c r="E13" s="3"/>
      <c r="F13" s="29"/>
      <c r="G13" s="74" t="str">
        <f>IF(F13="","",VLOOKUP(F13,KS!$A$2:$B$448,2,0))</f>
        <v/>
      </c>
      <c r="H13" s="17"/>
      <c r="I13" s="78"/>
      <c r="J13" s="82"/>
      <c r="K13" s="82"/>
      <c r="L13" s="39" t="str">
        <f t="shared" si="2"/>
        <v/>
      </c>
      <c r="M13" s="38" t="str">
        <f t="shared" si="3"/>
        <v/>
      </c>
      <c r="N13" s="70"/>
      <c r="O13" s="40" t="str">
        <f t="shared" si="0"/>
        <v/>
      </c>
      <c r="P13" s="40" t="str">
        <f t="shared" si="4"/>
        <v/>
      </c>
      <c r="Q13" s="83" t="str">
        <f t="shared" si="1"/>
        <v/>
      </c>
      <c r="R13" s="84" t="str">
        <f t="shared" si="5"/>
        <v/>
      </c>
    </row>
    <row r="14" spans="1:18" s="27" customFormat="1" x14ac:dyDescent="0.35">
      <c r="A14" s="24" t="str">
        <f t="shared" si="6"/>
        <v/>
      </c>
      <c r="B14" s="18"/>
      <c r="C14" s="17"/>
      <c r="D14" s="17"/>
      <c r="E14" s="3"/>
      <c r="F14" s="29"/>
      <c r="G14" s="74" t="str">
        <f>IF(F14="","",VLOOKUP(F14,KS!$A$2:$B$448,2,0))</f>
        <v/>
      </c>
      <c r="H14" s="17"/>
      <c r="I14" s="78"/>
      <c r="J14" s="82"/>
      <c r="K14" s="82"/>
      <c r="L14" s="39" t="str">
        <f t="shared" si="2"/>
        <v/>
      </c>
      <c r="M14" s="38" t="str">
        <f t="shared" si="3"/>
        <v/>
      </c>
      <c r="N14" s="70"/>
      <c r="O14" s="40" t="str">
        <f t="shared" si="0"/>
        <v/>
      </c>
      <c r="P14" s="40" t="str">
        <f t="shared" si="4"/>
        <v/>
      </c>
      <c r="Q14" s="83" t="str">
        <f t="shared" si="1"/>
        <v/>
      </c>
      <c r="R14" s="84" t="str">
        <f t="shared" si="5"/>
        <v/>
      </c>
    </row>
    <row r="15" spans="1:18" s="27" customFormat="1" x14ac:dyDescent="0.35">
      <c r="A15" s="24" t="str">
        <f t="shared" si="6"/>
        <v/>
      </c>
      <c r="B15" s="18"/>
      <c r="C15" s="17"/>
      <c r="D15" s="17"/>
      <c r="E15" s="3"/>
      <c r="F15" s="29"/>
      <c r="G15" s="74" t="str">
        <f>IF(F15="","",VLOOKUP(F15,KS!$A$2:$B$448,2,0))</f>
        <v/>
      </c>
      <c r="H15" s="17"/>
      <c r="I15" s="78"/>
      <c r="J15" s="82"/>
      <c r="K15" s="82"/>
      <c r="L15" s="39" t="str">
        <f t="shared" si="2"/>
        <v/>
      </c>
      <c r="M15" s="38" t="str">
        <f t="shared" si="3"/>
        <v/>
      </c>
      <c r="N15" s="70"/>
      <c r="O15" s="40" t="str">
        <f t="shared" si="0"/>
        <v/>
      </c>
      <c r="P15" s="40" t="str">
        <f t="shared" si="4"/>
        <v/>
      </c>
      <c r="Q15" s="83" t="str">
        <f t="shared" si="1"/>
        <v/>
      </c>
      <c r="R15" s="84" t="str">
        <f t="shared" si="5"/>
        <v/>
      </c>
    </row>
    <row r="16" spans="1:18" s="27" customFormat="1" x14ac:dyDescent="0.35">
      <c r="A16" s="24" t="str">
        <f t="shared" si="6"/>
        <v/>
      </c>
      <c r="B16" s="18"/>
      <c r="C16" s="17"/>
      <c r="D16" s="17"/>
      <c r="E16" s="3"/>
      <c r="F16" s="29"/>
      <c r="G16" s="74" t="str">
        <f>IF(F16="","",VLOOKUP(F16,KS!$A$2:$B$448,2,0))</f>
        <v/>
      </c>
      <c r="H16" s="17"/>
      <c r="I16" s="78"/>
      <c r="J16" s="82"/>
      <c r="K16" s="82"/>
      <c r="L16" s="39" t="str">
        <f t="shared" si="2"/>
        <v/>
      </c>
      <c r="M16" s="38" t="str">
        <f t="shared" si="3"/>
        <v/>
      </c>
      <c r="N16" s="70"/>
      <c r="O16" s="40" t="str">
        <f t="shared" si="0"/>
        <v/>
      </c>
      <c r="P16" s="40" t="str">
        <f t="shared" si="4"/>
        <v/>
      </c>
      <c r="Q16" s="83" t="str">
        <f t="shared" si="1"/>
        <v/>
      </c>
      <c r="R16" s="84" t="str">
        <f t="shared" si="5"/>
        <v/>
      </c>
    </row>
    <row r="17" spans="1:18" s="27" customFormat="1" x14ac:dyDescent="0.35">
      <c r="A17" s="24" t="str">
        <f t="shared" si="6"/>
        <v/>
      </c>
      <c r="B17" s="18"/>
      <c r="C17" s="17"/>
      <c r="D17" s="17"/>
      <c r="E17" s="3"/>
      <c r="F17" s="29"/>
      <c r="G17" s="74" t="str">
        <f>IF(F17="","",VLOOKUP(F17,KS!$A$2:$B$448,2,0))</f>
        <v/>
      </c>
      <c r="H17" s="17"/>
      <c r="I17" s="78"/>
      <c r="J17" s="82"/>
      <c r="K17" s="82"/>
      <c r="L17" s="39" t="str">
        <f t="shared" si="2"/>
        <v/>
      </c>
      <c r="M17" s="38" t="str">
        <f t="shared" si="3"/>
        <v/>
      </c>
      <c r="N17" s="70"/>
      <c r="O17" s="40" t="str">
        <f t="shared" si="0"/>
        <v/>
      </c>
      <c r="P17" s="40" t="str">
        <f t="shared" si="4"/>
        <v/>
      </c>
      <c r="Q17" s="83" t="str">
        <f t="shared" si="1"/>
        <v/>
      </c>
      <c r="R17" s="84" t="str">
        <f t="shared" si="5"/>
        <v/>
      </c>
    </row>
    <row r="18" spans="1:18" s="27" customFormat="1" x14ac:dyDescent="0.35">
      <c r="A18" s="24" t="str">
        <f t="shared" si="6"/>
        <v/>
      </c>
      <c r="B18" s="18"/>
      <c r="C18" s="17"/>
      <c r="D18" s="17"/>
      <c r="E18" s="3"/>
      <c r="F18" s="29"/>
      <c r="G18" s="74" t="str">
        <f>IF(F18="","",VLOOKUP(F18,KS!$A$2:$B$448,2,0))</f>
        <v/>
      </c>
      <c r="H18" s="17"/>
      <c r="I18" s="78"/>
      <c r="J18" s="82"/>
      <c r="K18" s="82"/>
      <c r="L18" s="39" t="str">
        <f t="shared" si="2"/>
        <v/>
      </c>
      <c r="M18" s="38" t="str">
        <f t="shared" si="3"/>
        <v/>
      </c>
      <c r="N18" s="70"/>
      <c r="O18" s="40" t="str">
        <f t="shared" si="0"/>
        <v/>
      </c>
      <c r="P18" s="40" t="str">
        <f t="shared" si="4"/>
        <v/>
      </c>
      <c r="Q18" s="83" t="str">
        <f t="shared" si="1"/>
        <v/>
      </c>
      <c r="R18" s="84" t="str">
        <f t="shared" si="5"/>
        <v/>
      </c>
    </row>
    <row r="19" spans="1:18" s="27" customFormat="1" x14ac:dyDescent="0.35">
      <c r="A19" s="24" t="str">
        <f t="shared" si="6"/>
        <v/>
      </c>
      <c r="B19" s="18"/>
      <c r="C19" s="17"/>
      <c r="D19" s="17"/>
      <c r="E19" s="3"/>
      <c r="F19" s="29"/>
      <c r="G19" s="74" t="str">
        <f>IF(F19="","",VLOOKUP(F19,KS!$A$2:$B$448,2,0))</f>
        <v/>
      </c>
      <c r="H19" s="17"/>
      <c r="I19" s="78"/>
      <c r="J19" s="82"/>
      <c r="K19" s="82"/>
      <c r="L19" s="39" t="str">
        <f t="shared" si="2"/>
        <v/>
      </c>
      <c r="M19" s="38" t="str">
        <f t="shared" si="3"/>
        <v/>
      </c>
      <c r="N19" s="70"/>
      <c r="O19" s="40" t="str">
        <f t="shared" si="0"/>
        <v/>
      </c>
      <c r="P19" s="40" t="str">
        <f t="shared" si="4"/>
        <v/>
      </c>
      <c r="Q19" s="83" t="str">
        <f t="shared" si="1"/>
        <v/>
      </c>
      <c r="R19" s="84" t="str">
        <f t="shared" si="5"/>
        <v/>
      </c>
    </row>
    <row r="20" spans="1:18" s="27" customFormat="1" x14ac:dyDescent="0.35">
      <c r="A20" s="24" t="str">
        <f t="shared" si="6"/>
        <v/>
      </c>
      <c r="B20" s="18"/>
      <c r="C20" s="17"/>
      <c r="D20" s="17"/>
      <c r="E20" s="3"/>
      <c r="F20" s="29"/>
      <c r="G20" s="74" t="str">
        <f>IF(F20="","",VLOOKUP(F20,KS!$A$2:$B$448,2,0))</f>
        <v/>
      </c>
      <c r="H20" s="17"/>
      <c r="I20" s="78"/>
      <c r="J20" s="82"/>
      <c r="K20" s="82"/>
      <c r="L20" s="39" t="str">
        <f t="shared" si="2"/>
        <v/>
      </c>
      <c r="M20" s="38" t="str">
        <f t="shared" si="3"/>
        <v/>
      </c>
      <c r="N20" s="70"/>
      <c r="O20" s="40" t="str">
        <f t="shared" si="0"/>
        <v/>
      </c>
      <c r="P20" s="40" t="str">
        <f t="shared" si="4"/>
        <v/>
      </c>
      <c r="Q20" s="83" t="str">
        <f t="shared" si="1"/>
        <v/>
      </c>
      <c r="R20" s="84" t="str">
        <f t="shared" si="5"/>
        <v/>
      </c>
    </row>
    <row r="21" spans="1:18" s="27" customFormat="1" x14ac:dyDescent="0.35">
      <c r="A21" s="24" t="str">
        <f t="shared" si="6"/>
        <v/>
      </c>
      <c r="B21" s="18"/>
      <c r="C21" s="17"/>
      <c r="D21" s="17"/>
      <c r="E21" s="3"/>
      <c r="F21" s="29"/>
      <c r="G21" s="74" t="str">
        <f>IF(F21="","",VLOOKUP(F21,KS!$A$2:$B$448,2,0))</f>
        <v/>
      </c>
      <c r="H21" s="17"/>
      <c r="I21" s="78"/>
      <c r="J21" s="82"/>
      <c r="K21" s="82"/>
      <c r="L21" s="39" t="str">
        <f t="shared" si="2"/>
        <v/>
      </c>
      <c r="M21" s="38" t="str">
        <f t="shared" si="3"/>
        <v/>
      </c>
      <c r="N21" s="70"/>
      <c r="O21" s="40" t="str">
        <f t="shared" si="0"/>
        <v/>
      </c>
      <c r="P21" s="40" t="str">
        <f t="shared" si="4"/>
        <v/>
      </c>
      <c r="Q21" s="83" t="str">
        <f t="shared" si="1"/>
        <v/>
      </c>
      <c r="R21" s="84" t="str">
        <f t="shared" si="5"/>
        <v/>
      </c>
    </row>
    <row r="22" spans="1:18" s="27" customFormat="1" x14ac:dyDescent="0.35">
      <c r="A22" s="24" t="str">
        <f t="shared" si="6"/>
        <v/>
      </c>
      <c r="B22" s="18"/>
      <c r="C22" s="17"/>
      <c r="D22" s="17"/>
      <c r="E22" s="3"/>
      <c r="F22" s="29"/>
      <c r="G22" s="74" t="str">
        <f>IF(F22="","",VLOOKUP(F22,KS!$A$2:$B$448,2,0))</f>
        <v/>
      </c>
      <c r="H22" s="17"/>
      <c r="I22" s="78"/>
      <c r="J22" s="82"/>
      <c r="K22" s="82"/>
      <c r="L22" s="39" t="str">
        <f t="shared" si="2"/>
        <v/>
      </c>
      <c r="M22" s="38" t="str">
        <f t="shared" si="3"/>
        <v/>
      </c>
      <c r="N22" s="70"/>
      <c r="O22" s="40" t="str">
        <f t="shared" si="0"/>
        <v/>
      </c>
      <c r="P22" s="40" t="str">
        <f t="shared" si="4"/>
        <v/>
      </c>
      <c r="Q22" s="83" t="str">
        <f t="shared" si="1"/>
        <v/>
      </c>
      <c r="R22" s="84" t="str">
        <f t="shared" si="5"/>
        <v/>
      </c>
    </row>
    <row r="23" spans="1:18" s="27" customFormat="1" x14ac:dyDescent="0.35">
      <c r="A23" s="24" t="str">
        <f t="shared" si="6"/>
        <v/>
      </c>
      <c r="B23" s="18"/>
      <c r="C23" s="17"/>
      <c r="D23" s="17"/>
      <c r="E23" s="3"/>
      <c r="F23" s="29"/>
      <c r="G23" s="74" t="str">
        <f>IF(F23="","",VLOOKUP(F23,KS!$A$2:$B$448,2,0))</f>
        <v/>
      </c>
      <c r="H23" s="17"/>
      <c r="I23" s="78"/>
      <c r="J23" s="82"/>
      <c r="K23" s="82"/>
      <c r="L23" s="39" t="str">
        <f t="shared" si="2"/>
        <v/>
      </c>
      <c r="M23" s="38" t="str">
        <f t="shared" si="3"/>
        <v/>
      </c>
      <c r="N23" s="70"/>
      <c r="O23" s="40" t="str">
        <f t="shared" si="0"/>
        <v/>
      </c>
      <c r="P23" s="40" t="str">
        <f t="shared" si="4"/>
        <v/>
      </c>
      <c r="Q23" s="83" t="str">
        <f t="shared" si="1"/>
        <v/>
      </c>
      <c r="R23" s="84" t="str">
        <f t="shared" si="5"/>
        <v/>
      </c>
    </row>
    <row r="24" spans="1:18" s="27" customFormat="1" x14ac:dyDescent="0.35">
      <c r="A24" s="24" t="str">
        <f t="shared" si="6"/>
        <v/>
      </c>
      <c r="B24" s="18"/>
      <c r="C24" s="17"/>
      <c r="D24" s="17"/>
      <c r="E24" s="3"/>
      <c r="F24" s="29"/>
      <c r="G24" s="74" t="str">
        <f>IF(F24="","",VLOOKUP(F24,KS!$A$2:$B$448,2,0))</f>
        <v/>
      </c>
      <c r="H24" s="17"/>
      <c r="I24" s="78"/>
      <c r="J24" s="82"/>
      <c r="K24" s="95"/>
      <c r="L24" s="39" t="str">
        <f t="shared" si="2"/>
        <v/>
      </c>
      <c r="M24" s="38" t="str">
        <f t="shared" si="3"/>
        <v/>
      </c>
      <c r="N24" s="70"/>
      <c r="O24" s="40" t="str">
        <f t="shared" si="0"/>
        <v/>
      </c>
      <c r="P24" s="40" t="str">
        <f t="shared" si="4"/>
        <v/>
      </c>
      <c r="Q24" s="83" t="str">
        <f t="shared" si="1"/>
        <v/>
      </c>
      <c r="R24" s="84" t="str">
        <f t="shared" si="5"/>
        <v/>
      </c>
    </row>
    <row r="25" spans="1:18" s="27" customFormat="1" x14ac:dyDescent="0.35">
      <c r="A25" s="24" t="str">
        <f t="shared" si="6"/>
        <v/>
      </c>
      <c r="B25" s="18"/>
      <c r="C25" s="17"/>
      <c r="D25" s="17"/>
      <c r="E25" s="3"/>
      <c r="F25" s="29"/>
      <c r="G25" s="74" t="str">
        <f>IF(F25="","",VLOOKUP(F25,KS!$A$2:$B$448,2,0))</f>
        <v/>
      </c>
      <c r="H25" s="17"/>
      <c r="I25" s="78"/>
      <c r="J25" s="82"/>
      <c r="K25" s="82"/>
      <c r="L25" s="39" t="str">
        <f t="shared" si="2"/>
        <v/>
      </c>
      <c r="M25" s="38" t="str">
        <f t="shared" si="3"/>
        <v/>
      </c>
      <c r="N25" s="70"/>
      <c r="O25" s="40" t="str">
        <f t="shared" si="0"/>
        <v/>
      </c>
      <c r="P25" s="40" t="str">
        <f t="shared" si="4"/>
        <v/>
      </c>
      <c r="Q25" s="83" t="str">
        <f t="shared" si="1"/>
        <v/>
      </c>
      <c r="R25" s="84" t="str">
        <f t="shared" si="5"/>
        <v/>
      </c>
    </row>
    <row r="26" spans="1:18" s="27" customFormat="1" x14ac:dyDescent="0.35">
      <c r="A26" s="24" t="str">
        <f t="shared" si="6"/>
        <v/>
      </c>
      <c r="B26" s="18"/>
      <c r="C26" s="17"/>
      <c r="D26" s="17"/>
      <c r="E26" s="3"/>
      <c r="F26" s="29"/>
      <c r="G26" s="74" t="str">
        <f>IF(F26="","",VLOOKUP(F26,KS!$A$2:$B$448,2,0))</f>
        <v/>
      </c>
      <c r="H26" s="17"/>
      <c r="I26" s="78"/>
      <c r="J26" s="82"/>
      <c r="K26" s="82"/>
      <c r="L26" s="39" t="str">
        <f t="shared" si="2"/>
        <v/>
      </c>
      <c r="M26" s="38" t="str">
        <f t="shared" si="3"/>
        <v/>
      </c>
      <c r="N26" s="70"/>
      <c r="O26" s="40" t="str">
        <f t="shared" si="0"/>
        <v/>
      </c>
      <c r="P26" s="40" t="str">
        <f t="shared" si="4"/>
        <v/>
      </c>
      <c r="Q26" s="83" t="str">
        <f t="shared" si="1"/>
        <v/>
      </c>
      <c r="R26" s="84" t="str">
        <f t="shared" si="5"/>
        <v/>
      </c>
    </row>
    <row r="27" spans="1:18" s="27" customFormat="1" x14ac:dyDescent="0.35">
      <c r="A27" s="24" t="str">
        <f t="shared" si="6"/>
        <v/>
      </c>
      <c r="B27" s="18"/>
      <c r="C27" s="17"/>
      <c r="D27" s="17"/>
      <c r="E27" s="3"/>
      <c r="F27" s="29"/>
      <c r="G27" s="74" t="str">
        <f>IF(F27="","",VLOOKUP(F27,KS!$A$2:$B$448,2,0))</f>
        <v/>
      </c>
      <c r="H27" s="17"/>
      <c r="I27" s="78"/>
      <c r="J27" s="82"/>
      <c r="K27" s="82"/>
      <c r="L27" s="39" t="str">
        <f t="shared" si="2"/>
        <v/>
      </c>
      <c r="M27" s="38" t="str">
        <f t="shared" si="3"/>
        <v/>
      </c>
      <c r="N27" s="70"/>
      <c r="O27" s="40" t="str">
        <f t="shared" si="0"/>
        <v/>
      </c>
      <c r="P27" s="40" t="str">
        <f t="shared" si="4"/>
        <v/>
      </c>
      <c r="Q27" s="83" t="str">
        <f t="shared" si="1"/>
        <v/>
      </c>
      <c r="R27" s="84" t="str">
        <f t="shared" si="5"/>
        <v/>
      </c>
    </row>
    <row r="28" spans="1:18" s="27" customFormat="1" x14ac:dyDescent="0.35">
      <c r="A28" s="24" t="str">
        <f t="shared" si="6"/>
        <v/>
      </c>
      <c r="B28" s="18"/>
      <c r="C28" s="17"/>
      <c r="D28" s="17"/>
      <c r="E28" s="3"/>
      <c r="F28" s="29"/>
      <c r="G28" s="74" t="str">
        <f>IF(F28="","",VLOOKUP(F28,KS!$A$2:$B$448,2,0))</f>
        <v/>
      </c>
      <c r="H28" s="17"/>
      <c r="I28" s="78"/>
      <c r="J28" s="82"/>
      <c r="K28" s="82"/>
      <c r="L28" s="39" t="str">
        <f t="shared" si="2"/>
        <v/>
      </c>
      <c r="M28" s="38" t="str">
        <f t="shared" si="3"/>
        <v/>
      </c>
      <c r="N28" s="70"/>
      <c r="O28" s="40" t="str">
        <f t="shared" si="0"/>
        <v/>
      </c>
      <c r="P28" s="40" t="str">
        <f t="shared" si="4"/>
        <v/>
      </c>
      <c r="Q28" s="83" t="str">
        <f t="shared" si="1"/>
        <v/>
      </c>
      <c r="R28" s="84" t="str">
        <f t="shared" si="5"/>
        <v/>
      </c>
    </row>
    <row r="29" spans="1:18" s="27" customFormat="1" x14ac:dyDescent="0.35">
      <c r="A29" s="24" t="str">
        <f t="shared" si="6"/>
        <v/>
      </c>
      <c r="B29" s="18"/>
      <c r="C29" s="17"/>
      <c r="D29" s="17"/>
      <c r="E29" s="3"/>
      <c r="F29" s="29"/>
      <c r="G29" s="74" t="str">
        <f>IF(F29="","",VLOOKUP(F29,KS!$A$2:$B$448,2,0))</f>
        <v/>
      </c>
      <c r="H29" s="17"/>
      <c r="I29" s="78"/>
      <c r="J29" s="82"/>
      <c r="K29" s="82"/>
      <c r="L29" s="39" t="str">
        <f t="shared" si="2"/>
        <v/>
      </c>
      <c r="M29" s="38" t="str">
        <f t="shared" si="3"/>
        <v/>
      </c>
      <c r="N29" s="70"/>
      <c r="O29" s="40" t="str">
        <f t="shared" si="0"/>
        <v/>
      </c>
      <c r="P29" s="40" t="str">
        <f t="shared" si="4"/>
        <v/>
      </c>
      <c r="Q29" s="83" t="str">
        <f t="shared" si="1"/>
        <v/>
      </c>
      <c r="R29" s="84" t="str">
        <f t="shared" si="5"/>
        <v/>
      </c>
    </row>
    <row r="30" spans="1:18" s="27" customFormat="1" x14ac:dyDescent="0.35">
      <c r="A30" s="24" t="str">
        <f t="shared" si="6"/>
        <v/>
      </c>
      <c r="B30" s="18"/>
      <c r="C30" s="17"/>
      <c r="D30" s="17"/>
      <c r="E30" s="3"/>
      <c r="F30" s="29"/>
      <c r="G30" s="74" t="str">
        <f>IF(F30="","",VLOOKUP(F30,KS!$A$2:$B$448,2,0))</f>
        <v/>
      </c>
      <c r="H30" s="17"/>
      <c r="I30" s="78"/>
      <c r="J30" s="82"/>
      <c r="K30" s="82"/>
      <c r="L30" s="39" t="str">
        <f t="shared" si="2"/>
        <v/>
      </c>
      <c r="M30" s="38" t="str">
        <f t="shared" si="3"/>
        <v/>
      </c>
      <c r="N30" s="70"/>
      <c r="O30" s="40" t="str">
        <f t="shared" si="0"/>
        <v/>
      </c>
      <c r="P30" s="40" t="str">
        <f t="shared" si="4"/>
        <v/>
      </c>
      <c r="Q30" s="83" t="str">
        <f t="shared" si="1"/>
        <v/>
      </c>
      <c r="R30" s="84" t="str">
        <f t="shared" si="5"/>
        <v/>
      </c>
    </row>
    <row r="31" spans="1:18" s="27" customFormat="1" x14ac:dyDescent="0.35">
      <c r="A31" s="24" t="str">
        <f t="shared" si="6"/>
        <v/>
      </c>
      <c r="B31" s="18"/>
      <c r="C31" s="17"/>
      <c r="D31" s="17"/>
      <c r="E31" s="3"/>
      <c r="F31" s="29"/>
      <c r="G31" s="74" t="str">
        <f>IF(F31="","",VLOOKUP(F31,KS!$A$2:$B$448,2,0))</f>
        <v/>
      </c>
      <c r="H31" s="17"/>
      <c r="I31" s="78"/>
      <c r="J31" s="82"/>
      <c r="K31" s="82"/>
      <c r="L31" s="39" t="str">
        <f t="shared" si="2"/>
        <v/>
      </c>
      <c r="M31" s="38" t="str">
        <f t="shared" si="3"/>
        <v/>
      </c>
      <c r="N31" s="70"/>
      <c r="O31" s="40" t="str">
        <f t="shared" si="0"/>
        <v/>
      </c>
      <c r="P31" s="40" t="str">
        <f t="shared" si="4"/>
        <v/>
      </c>
      <c r="Q31" s="83" t="str">
        <f t="shared" si="1"/>
        <v/>
      </c>
      <c r="R31" s="84" t="str">
        <f t="shared" si="5"/>
        <v/>
      </c>
    </row>
    <row r="32" spans="1:18" s="27" customFormat="1" x14ac:dyDescent="0.35">
      <c r="A32" s="24" t="str">
        <f t="shared" si="6"/>
        <v/>
      </c>
      <c r="B32" s="18"/>
      <c r="C32" s="17"/>
      <c r="D32" s="17"/>
      <c r="E32" s="3"/>
      <c r="F32" s="29"/>
      <c r="G32" s="74" t="str">
        <f>IF(F32="","",VLOOKUP(F32,KS!$A$2:$B$448,2,0))</f>
        <v/>
      </c>
      <c r="H32" s="17"/>
      <c r="I32" s="78"/>
      <c r="J32" s="82"/>
      <c r="K32" s="82"/>
      <c r="L32" s="39" t="str">
        <f t="shared" si="2"/>
        <v/>
      </c>
      <c r="M32" s="38" t="str">
        <f t="shared" si="3"/>
        <v/>
      </c>
      <c r="N32" s="70"/>
      <c r="O32" s="40" t="str">
        <f t="shared" si="0"/>
        <v/>
      </c>
      <c r="P32" s="40" t="str">
        <f t="shared" si="4"/>
        <v/>
      </c>
      <c r="Q32" s="83" t="str">
        <f t="shared" si="1"/>
        <v/>
      </c>
      <c r="R32" s="84" t="str">
        <f t="shared" si="5"/>
        <v/>
      </c>
    </row>
    <row r="33" spans="1:18" s="27" customFormat="1" x14ac:dyDescent="0.35">
      <c r="A33" s="24" t="str">
        <f t="shared" si="6"/>
        <v/>
      </c>
      <c r="B33" s="18"/>
      <c r="C33" s="17"/>
      <c r="D33" s="17"/>
      <c r="E33" s="3"/>
      <c r="F33" s="29"/>
      <c r="G33" s="74" t="str">
        <f>IF(F33="","",VLOOKUP(F33,KS!$A$2:$B$448,2,0))</f>
        <v/>
      </c>
      <c r="H33" s="17"/>
      <c r="I33" s="78"/>
      <c r="J33" s="82"/>
      <c r="K33" s="82"/>
      <c r="L33" s="39" t="str">
        <f t="shared" si="2"/>
        <v/>
      </c>
      <c r="M33" s="38" t="str">
        <f t="shared" si="3"/>
        <v/>
      </c>
      <c r="N33" s="70"/>
      <c r="O33" s="40" t="str">
        <f t="shared" si="0"/>
        <v/>
      </c>
      <c r="P33" s="40" t="str">
        <f t="shared" si="4"/>
        <v/>
      </c>
      <c r="Q33" s="83" t="str">
        <f t="shared" si="1"/>
        <v/>
      </c>
      <c r="R33" s="84" t="str">
        <f t="shared" si="5"/>
        <v/>
      </c>
    </row>
    <row r="34" spans="1:18" s="27" customFormat="1" x14ac:dyDescent="0.35">
      <c r="A34" s="24" t="str">
        <f t="shared" si="6"/>
        <v/>
      </c>
      <c r="B34" s="18"/>
      <c r="C34" s="17"/>
      <c r="D34" s="17"/>
      <c r="E34" s="3"/>
      <c r="F34" s="29"/>
      <c r="G34" s="74" t="str">
        <f>IF(F34="","",VLOOKUP(F34,KS!$A$2:$B$448,2,0))</f>
        <v/>
      </c>
      <c r="H34" s="17"/>
      <c r="I34" s="78"/>
      <c r="J34" s="82"/>
      <c r="K34" s="82"/>
      <c r="L34" s="39" t="str">
        <f t="shared" si="2"/>
        <v/>
      </c>
      <c r="M34" s="38" t="str">
        <f t="shared" si="3"/>
        <v/>
      </c>
      <c r="N34" s="70"/>
      <c r="O34" s="40" t="str">
        <f t="shared" si="0"/>
        <v/>
      </c>
      <c r="P34" s="40" t="str">
        <f t="shared" si="4"/>
        <v/>
      </c>
      <c r="Q34" s="83" t="str">
        <f t="shared" si="1"/>
        <v/>
      </c>
      <c r="R34" s="84" t="str">
        <f t="shared" si="5"/>
        <v/>
      </c>
    </row>
    <row r="35" spans="1:18" s="27" customFormat="1" x14ac:dyDescent="0.35">
      <c r="A35" s="24" t="str">
        <f t="shared" si="6"/>
        <v/>
      </c>
      <c r="B35" s="18"/>
      <c r="C35" s="17"/>
      <c r="D35" s="17"/>
      <c r="E35" s="3"/>
      <c r="F35" s="29"/>
      <c r="G35" s="74" t="str">
        <f>IF(F35="","",VLOOKUP(F35,KS!$A$2:$B$448,2,0))</f>
        <v/>
      </c>
      <c r="H35" s="17"/>
      <c r="I35" s="78"/>
      <c r="J35" s="82"/>
      <c r="K35" s="82"/>
      <c r="L35" s="39" t="str">
        <f t="shared" si="2"/>
        <v/>
      </c>
      <c r="M35" s="38" t="str">
        <f t="shared" si="3"/>
        <v/>
      </c>
      <c r="N35" s="70"/>
      <c r="O35" s="40" t="str">
        <f t="shared" si="0"/>
        <v/>
      </c>
      <c r="P35" s="40" t="str">
        <f t="shared" si="4"/>
        <v/>
      </c>
      <c r="Q35" s="83" t="str">
        <f t="shared" si="1"/>
        <v/>
      </c>
      <c r="R35" s="84" t="str">
        <f t="shared" si="5"/>
        <v/>
      </c>
    </row>
    <row r="36" spans="1:18" s="27" customFormat="1" x14ac:dyDescent="0.35">
      <c r="A36" s="24" t="str">
        <f t="shared" si="6"/>
        <v/>
      </c>
      <c r="B36" s="18"/>
      <c r="C36" s="17"/>
      <c r="D36" s="17"/>
      <c r="E36" s="3"/>
      <c r="F36" s="29"/>
      <c r="G36" s="74" t="str">
        <f>IF(F36="","",VLOOKUP(F36,KS!$A$2:$B$448,2,0))</f>
        <v/>
      </c>
      <c r="H36" s="17"/>
      <c r="I36" s="78"/>
      <c r="J36" s="82"/>
      <c r="K36" s="82"/>
      <c r="L36" s="39" t="str">
        <f t="shared" si="2"/>
        <v/>
      </c>
      <c r="M36" s="38" t="str">
        <f t="shared" si="3"/>
        <v/>
      </c>
      <c r="N36" s="70"/>
      <c r="O36" s="40" t="str">
        <f t="shared" ref="O36:O53" si="7">IF(B36="","",IF(I36="","CHYBÍ DPH!!!",J36/(1+I36/100)/1.25))</f>
        <v/>
      </c>
      <c r="P36" s="40" t="str">
        <f t="shared" si="4"/>
        <v/>
      </c>
      <c r="Q36" s="83" t="str">
        <f t="shared" ref="Q36:Q53" si="8">IF(B36="","",IF(I36="","",TRUNC(L36*1.055,2)))</f>
        <v/>
      </c>
      <c r="R36" s="84" t="str">
        <f t="shared" si="5"/>
        <v/>
      </c>
    </row>
    <row r="37" spans="1:18" s="27" customFormat="1" x14ac:dyDescent="0.35">
      <c r="A37" s="24" t="str">
        <f t="shared" si="6"/>
        <v/>
      </c>
      <c r="B37" s="18"/>
      <c r="C37" s="17"/>
      <c r="D37" s="17"/>
      <c r="E37" s="3"/>
      <c r="F37" s="29"/>
      <c r="G37" s="74" t="str">
        <f>IF(F37="","",VLOOKUP(F37,KS!$A$2:$B$448,2,0))</f>
        <v/>
      </c>
      <c r="H37" s="17"/>
      <c r="I37" s="78"/>
      <c r="J37" s="82"/>
      <c r="K37" s="82"/>
      <c r="L37" s="39" t="str">
        <f t="shared" si="2"/>
        <v/>
      </c>
      <c r="M37" s="38" t="str">
        <f t="shared" si="3"/>
        <v/>
      </c>
      <c r="N37" s="70"/>
      <c r="O37" s="40" t="str">
        <f t="shared" si="7"/>
        <v/>
      </c>
      <c r="P37" s="40" t="str">
        <f t="shared" si="4"/>
        <v/>
      </c>
      <c r="Q37" s="83" t="str">
        <f t="shared" si="8"/>
        <v/>
      </c>
      <c r="R37" s="84" t="str">
        <f t="shared" si="5"/>
        <v/>
      </c>
    </row>
    <row r="38" spans="1:18" s="27" customFormat="1" x14ac:dyDescent="0.35">
      <c r="A38" s="24" t="str">
        <f t="shared" si="6"/>
        <v/>
      </c>
      <c r="B38" s="18"/>
      <c r="C38" s="17"/>
      <c r="D38" s="17"/>
      <c r="E38" s="3"/>
      <c r="F38" s="29"/>
      <c r="G38" s="74" t="str">
        <f>IF(F38="","",VLOOKUP(F38,KS!$A$2:$B$448,2,0))</f>
        <v/>
      </c>
      <c r="H38" s="17"/>
      <c r="I38" s="78"/>
      <c r="J38" s="82"/>
      <c r="K38" s="82"/>
      <c r="L38" s="39" t="str">
        <f t="shared" si="2"/>
        <v/>
      </c>
      <c r="M38" s="38" t="str">
        <f t="shared" si="3"/>
        <v/>
      </c>
      <c r="N38" s="70"/>
      <c r="O38" s="40" t="str">
        <f t="shared" si="7"/>
        <v/>
      </c>
      <c r="P38" s="40" t="str">
        <f t="shared" si="4"/>
        <v/>
      </c>
      <c r="Q38" s="83" t="str">
        <f t="shared" si="8"/>
        <v/>
      </c>
      <c r="R38" s="84" t="str">
        <f t="shared" si="5"/>
        <v/>
      </c>
    </row>
    <row r="39" spans="1:18" s="27" customFormat="1" x14ac:dyDescent="0.35">
      <c r="A39" s="24" t="str">
        <f t="shared" si="6"/>
        <v/>
      </c>
      <c r="B39" s="18"/>
      <c r="C39" s="17"/>
      <c r="D39" s="17"/>
      <c r="E39" s="3"/>
      <c r="F39" s="29"/>
      <c r="G39" s="74" t="str">
        <f>IF(F39="","",VLOOKUP(F39,KS!$A$2:$B$448,2,0))</f>
        <v/>
      </c>
      <c r="H39" s="17"/>
      <c r="I39" s="78"/>
      <c r="J39" s="82"/>
      <c r="K39" s="82"/>
      <c r="L39" s="39" t="str">
        <f t="shared" si="2"/>
        <v/>
      </c>
      <c r="M39" s="38" t="str">
        <f t="shared" si="3"/>
        <v/>
      </c>
      <c r="N39" s="70"/>
      <c r="O39" s="40" t="str">
        <f t="shared" si="7"/>
        <v/>
      </c>
      <c r="P39" s="40" t="str">
        <f t="shared" si="4"/>
        <v/>
      </c>
      <c r="Q39" s="83" t="str">
        <f t="shared" si="8"/>
        <v/>
      </c>
      <c r="R39" s="84" t="str">
        <f t="shared" si="5"/>
        <v/>
      </c>
    </row>
    <row r="40" spans="1:18" s="27" customFormat="1" x14ac:dyDescent="0.35">
      <c r="A40" s="24" t="str">
        <f t="shared" si="6"/>
        <v/>
      </c>
      <c r="B40" s="18"/>
      <c r="C40" s="17"/>
      <c r="D40" s="17"/>
      <c r="E40" s="3"/>
      <c r="F40" s="29"/>
      <c r="G40" s="74" t="str">
        <f>IF(F40="","",VLOOKUP(F40,KS!$A$2:$B$448,2,0))</f>
        <v/>
      </c>
      <c r="H40" s="17"/>
      <c r="I40" s="78"/>
      <c r="J40" s="82"/>
      <c r="K40" s="82"/>
      <c r="L40" s="39" t="str">
        <f t="shared" si="2"/>
        <v/>
      </c>
      <c r="M40" s="38" t="str">
        <f t="shared" si="3"/>
        <v/>
      </c>
      <c r="N40" s="70"/>
      <c r="O40" s="40" t="str">
        <f t="shared" si="7"/>
        <v/>
      </c>
      <c r="P40" s="40" t="str">
        <f t="shared" si="4"/>
        <v/>
      </c>
      <c r="Q40" s="83" t="str">
        <f t="shared" si="8"/>
        <v/>
      </c>
      <c r="R40" s="84" t="str">
        <f t="shared" si="5"/>
        <v/>
      </c>
    </row>
    <row r="41" spans="1:18" s="27" customFormat="1" x14ac:dyDescent="0.35">
      <c r="A41" s="24" t="str">
        <f t="shared" si="6"/>
        <v/>
      </c>
      <c r="B41" s="18"/>
      <c r="C41" s="17"/>
      <c r="D41" s="17"/>
      <c r="E41" s="3"/>
      <c r="F41" s="29"/>
      <c r="G41" s="74" t="str">
        <f>IF(F41="","",VLOOKUP(F41,KS!$A$2:$B$448,2,0))</f>
        <v/>
      </c>
      <c r="H41" s="17"/>
      <c r="I41" s="78"/>
      <c r="J41" s="82"/>
      <c r="K41" s="82"/>
      <c r="L41" s="39" t="str">
        <f t="shared" si="2"/>
        <v/>
      </c>
      <c r="M41" s="38" t="str">
        <f t="shared" si="3"/>
        <v/>
      </c>
      <c r="N41" s="70"/>
      <c r="O41" s="40" t="str">
        <f t="shared" si="7"/>
        <v/>
      </c>
      <c r="P41" s="40" t="str">
        <f t="shared" si="4"/>
        <v/>
      </c>
      <c r="Q41" s="83" t="str">
        <f t="shared" si="8"/>
        <v/>
      </c>
      <c r="R41" s="84" t="str">
        <f t="shared" si="5"/>
        <v/>
      </c>
    </row>
    <row r="42" spans="1:18" s="27" customFormat="1" x14ac:dyDescent="0.35">
      <c r="A42" s="24" t="str">
        <f t="shared" si="6"/>
        <v/>
      </c>
      <c r="B42" s="18"/>
      <c r="C42" s="17"/>
      <c r="D42" s="17"/>
      <c r="E42" s="3"/>
      <c r="F42" s="29"/>
      <c r="G42" s="74" t="str">
        <f>IF(F42="","",VLOOKUP(F42,KS!$A$2:$B$448,2,0))</f>
        <v/>
      </c>
      <c r="H42" s="17"/>
      <c r="I42" s="78"/>
      <c r="J42" s="82"/>
      <c r="K42" s="82"/>
      <c r="L42" s="39" t="str">
        <f t="shared" si="2"/>
        <v/>
      </c>
      <c r="M42" s="38" t="str">
        <f t="shared" si="3"/>
        <v/>
      </c>
      <c r="N42" s="70"/>
      <c r="O42" s="40" t="str">
        <f t="shared" si="7"/>
        <v/>
      </c>
      <c r="P42" s="40" t="str">
        <f t="shared" si="4"/>
        <v/>
      </c>
      <c r="Q42" s="83" t="str">
        <f t="shared" si="8"/>
        <v/>
      </c>
      <c r="R42" s="84" t="str">
        <f t="shared" si="5"/>
        <v/>
      </c>
    </row>
    <row r="43" spans="1:18" s="27" customFormat="1" x14ac:dyDescent="0.35">
      <c r="A43" s="24" t="str">
        <f t="shared" si="6"/>
        <v/>
      </c>
      <c r="B43" s="18"/>
      <c r="C43" s="17"/>
      <c r="D43" s="17"/>
      <c r="E43" s="3"/>
      <c r="F43" s="29"/>
      <c r="G43" s="74" t="str">
        <f>IF(F43="","",VLOOKUP(F43,KS!$A$2:$B$448,2,0))</f>
        <v/>
      </c>
      <c r="H43" s="17"/>
      <c r="I43" s="78"/>
      <c r="J43" s="82"/>
      <c r="K43" s="82"/>
      <c r="L43" s="39" t="str">
        <f t="shared" si="2"/>
        <v/>
      </c>
      <c r="M43" s="38" t="str">
        <f t="shared" si="3"/>
        <v/>
      </c>
      <c r="N43" s="70"/>
      <c r="O43" s="40" t="str">
        <f t="shared" si="7"/>
        <v/>
      </c>
      <c r="P43" s="40" t="str">
        <f t="shared" si="4"/>
        <v/>
      </c>
      <c r="Q43" s="83" t="str">
        <f t="shared" si="8"/>
        <v/>
      </c>
      <c r="R43" s="84" t="str">
        <f t="shared" si="5"/>
        <v/>
      </c>
    </row>
    <row r="44" spans="1:18" s="27" customFormat="1" x14ac:dyDescent="0.35">
      <c r="A44" s="24" t="str">
        <f t="shared" si="6"/>
        <v/>
      </c>
      <c r="B44" s="18"/>
      <c r="C44" s="17"/>
      <c r="D44" s="17"/>
      <c r="E44" s="3"/>
      <c r="F44" s="29"/>
      <c r="G44" s="74" t="str">
        <f>IF(F44="","",VLOOKUP(F44,KS!$A$2:$B$448,2,0))</f>
        <v/>
      </c>
      <c r="H44" s="17"/>
      <c r="I44" s="78"/>
      <c r="J44" s="82"/>
      <c r="K44" s="82"/>
      <c r="L44" s="39" t="str">
        <f t="shared" si="2"/>
        <v/>
      </c>
      <c r="M44" s="38" t="str">
        <f t="shared" si="3"/>
        <v/>
      </c>
      <c r="N44" s="70"/>
      <c r="O44" s="40" t="str">
        <f t="shared" si="7"/>
        <v/>
      </c>
      <c r="P44" s="40" t="str">
        <f t="shared" si="4"/>
        <v/>
      </c>
      <c r="Q44" s="83" t="str">
        <f t="shared" si="8"/>
        <v/>
      </c>
      <c r="R44" s="84" t="str">
        <f t="shared" si="5"/>
        <v/>
      </c>
    </row>
    <row r="45" spans="1:18" s="27" customFormat="1" x14ac:dyDescent="0.35">
      <c r="A45" s="24" t="str">
        <f t="shared" si="6"/>
        <v/>
      </c>
      <c r="B45" s="18"/>
      <c r="C45" s="17"/>
      <c r="D45" s="17"/>
      <c r="E45" s="3"/>
      <c r="F45" s="29"/>
      <c r="G45" s="74" t="str">
        <f>IF(F45="","",VLOOKUP(F45,KS!$A$2:$B$448,2,0))</f>
        <v/>
      </c>
      <c r="H45" s="17"/>
      <c r="I45" s="78"/>
      <c r="J45" s="82"/>
      <c r="K45" s="82"/>
      <c r="L45" s="39" t="str">
        <f t="shared" si="2"/>
        <v/>
      </c>
      <c r="M45" s="38" t="str">
        <f t="shared" si="3"/>
        <v/>
      </c>
      <c r="N45" s="70"/>
      <c r="O45" s="40" t="str">
        <f t="shared" si="7"/>
        <v/>
      </c>
      <c r="P45" s="40" t="str">
        <f t="shared" si="4"/>
        <v/>
      </c>
      <c r="Q45" s="83" t="str">
        <f t="shared" si="8"/>
        <v/>
      </c>
      <c r="R45" s="84" t="str">
        <f t="shared" si="5"/>
        <v/>
      </c>
    </row>
    <row r="46" spans="1:18" s="27" customFormat="1" x14ac:dyDescent="0.35">
      <c r="A46" s="24" t="str">
        <f t="shared" si="6"/>
        <v/>
      </c>
      <c r="B46" s="18"/>
      <c r="C46" s="17"/>
      <c r="D46" s="17"/>
      <c r="E46" s="3"/>
      <c r="F46" s="29"/>
      <c r="G46" s="74" t="str">
        <f>IF(F46="","",VLOOKUP(F46,KS!$A$2:$B$448,2,0))</f>
        <v/>
      </c>
      <c r="H46" s="17"/>
      <c r="I46" s="78"/>
      <c r="J46" s="82"/>
      <c r="K46" s="82"/>
      <c r="L46" s="39" t="str">
        <f t="shared" si="2"/>
        <v/>
      </c>
      <c r="M46" s="38" t="str">
        <f t="shared" si="3"/>
        <v/>
      </c>
      <c r="N46" s="70"/>
      <c r="O46" s="40" t="str">
        <f t="shared" si="7"/>
        <v/>
      </c>
      <c r="P46" s="40" t="str">
        <f t="shared" si="4"/>
        <v/>
      </c>
      <c r="Q46" s="83" t="str">
        <f t="shared" si="8"/>
        <v/>
      </c>
      <c r="R46" s="84" t="str">
        <f t="shared" si="5"/>
        <v/>
      </c>
    </row>
    <row r="47" spans="1:18" s="27" customFormat="1" x14ac:dyDescent="0.35">
      <c r="A47" s="24" t="str">
        <f t="shared" si="6"/>
        <v/>
      </c>
      <c r="B47" s="18"/>
      <c r="C47" s="17"/>
      <c r="D47" s="17"/>
      <c r="E47" s="3"/>
      <c r="F47" s="29"/>
      <c r="G47" s="74" t="str">
        <f>IF(F47="","",VLOOKUP(F47,KS!$A$2:$B$448,2,0))</f>
        <v/>
      </c>
      <c r="H47" s="17"/>
      <c r="I47" s="78"/>
      <c r="J47" s="82"/>
      <c r="K47" s="82"/>
      <c r="L47" s="39" t="str">
        <f t="shared" si="2"/>
        <v/>
      </c>
      <c r="M47" s="38" t="str">
        <f t="shared" si="3"/>
        <v/>
      </c>
      <c r="N47" s="70"/>
      <c r="O47" s="40" t="str">
        <f t="shared" si="7"/>
        <v/>
      </c>
      <c r="P47" s="40" t="str">
        <f t="shared" si="4"/>
        <v/>
      </c>
      <c r="Q47" s="83" t="str">
        <f t="shared" si="8"/>
        <v/>
      </c>
      <c r="R47" s="84" t="str">
        <f t="shared" si="5"/>
        <v/>
      </c>
    </row>
    <row r="48" spans="1:18" s="27" customFormat="1" x14ac:dyDescent="0.35">
      <c r="A48" s="24" t="str">
        <f t="shared" si="6"/>
        <v/>
      </c>
      <c r="B48" s="18"/>
      <c r="C48" s="17"/>
      <c r="D48" s="17"/>
      <c r="E48" s="3"/>
      <c r="F48" s="29"/>
      <c r="G48" s="74" t="str">
        <f>IF(F48="","",VLOOKUP(F48,KS!$A$2:$B$448,2,0))</f>
        <v/>
      </c>
      <c r="H48" s="17"/>
      <c r="I48" s="78"/>
      <c r="J48" s="82"/>
      <c r="K48" s="82"/>
      <c r="L48" s="39" t="str">
        <f t="shared" si="2"/>
        <v/>
      </c>
      <c r="M48" s="38" t="str">
        <f t="shared" si="3"/>
        <v/>
      </c>
      <c r="N48" s="70"/>
      <c r="O48" s="40" t="str">
        <f t="shared" si="7"/>
        <v/>
      </c>
      <c r="P48" s="40" t="str">
        <f t="shared" si="4"/>
        <v/>
      </c>
      <c r="Q48" s="83" t="str">
        <f t="shared" si="8"/>
        <v/>
      </c>
      <c r="R48" s="84" t="str">
        <f t="shared" si="5"/>
        <v/>
      </c>
    </row>
    <row r="49" spans="1:18" s="27" customFormat="1" x14ac:dyDescent="0.35">
      <c r="A49" s="24" t="str">
        <f t="shared" si="6"/>
        <v/>
      </c>
      <c r="B49" s="18"/>
      <c r="C49" s="17"/>
      <c r="D49" s="17"/>
      <c r="E49" s="3"/>
      <c r="F49" s="29"/>
      <c r="G49" s="74" t="str">
        <f>IF(F49="","",VLOOKUP(F49,KS!$A$2:$B$448,2,0))</f>
        <v/>
      </c>
      <c r="H49" s="17"/>
      <c r="I49" s="78"/>
      <c r="J49" s="82"/>
      <c r="K49" s="82"/>
      <c r="L49" s="39" t="str">
        <f t="shared" si="2"/>
        <v/>
      </c>
      <c r="M49" s="38" t="str">
        <f t="shared" si="3"/>
        <v/>
      </c>
      <c r="N49" s="70"/>
      <c r="O49" s="40" t="str">
        <f t="shared" si="7"/>
        <v/>
      </c>
      <c r="P49" s="40" t="str">
        <f t="shared" si="4"/>
        <v/>
      </c>
      <c r="Q49" s="83" t="str">
        <f t="shared" si="8"/>
        <v/>
      </c>
      <c r="R49" s="84" t="str">
        <f t="shared" si="5"/>
        <v/>
      </c>
    </row>
    <row r="50" spans="1:18" s="27" customFormat="1" x14ac:dyDescent="0.35">
      <c r="A50" s="24" t="str">
        <f t="shared" si="6"/>
        <v/>
      </c>
      <c r="B50" s="18"/>
      <c r="C50" s="17"/>
      <c r="D50" s="17"/>
      <c r="E50" s="3"/>
      <c r="F50" s="29"/>
      <c r="G50" s="74" t="str">
        <f>IF(F50="","",VLOOKUP(F50,KS!$A$2:$B$448,2,0))</f>
        <v/>
      </c>
      <c r="H50" s="17"/>
      <c r="I50" s="78"/>
      <c r="J50" s="82"/>
      <c r="K50" s="82"/>
      <c r="L50" s="39" t="str">
        <f t="shared" si="2"/>
        <v/>
      </c>
      <c r="M50" s="38" t="str">
        <f t="shared" si="3"/>
        <v/>
      </c>
      <c r="N50" s="70"/>
      <c r="O50" s="40" t="str">
        <f t="shared" si="7"/>
        <v/>
      </c>
      <c r="P50" s="40" t="str">
        <f t="shared" si="4"/>
        <v/>
      </c>
      <c r="Q50" s="83" t="str">
        <f t="shared" si="8"/>
        <v/>
      </c>
      <c r="R50" s="84" t="str">
        <f t="shared" si="5"/>
        <v/>
      </c>
    </row>
    <row r="51" spans="1:18" s="27" customFormat="1" x14ac:dyDescent="0.35">
      <c r="A51" s="24" t="str">
        <f t="shared" si="6"/>
        <v/>
      </c>
      <c r="B51" s="18"/>
      <c r="C51" s="17"/>
      <c r="D51" s="17"/>
      <c r="E51" s="3"/>
      <c r="F51" s="29"/>
      <c r="G51" s="74" t="str">
        <f>IF(F51="","",VLOOKUP(F51,KS!$A$2:$B$448,2,0))</f>
        <v/>
      </c>
      <c r="H51" s="17"/>
      <c r="I51" s="78"/>
      <c r="J51" s="82"/>
      <c r="K51" s="82"/>
      <c r="L51" s="39" t="str">
        <f t="shared" si="2"/>
        <v/>
      </c>
      <c r="M51" s="38" t="str">
        <f t="shared" si="3"/>
        <v/>
      </c>
      <c r="N51" s="70"/>
      <c r="O51" s="40" t="str">
        <f t="shared" si="7"/>
        <v/>
      </c>
      <c r="P51" s="40" t="str">
        <f t="shared" si="4"/>
        <v/>
      </c>
      <c r="Q51" s="83" t="str">
        <f t="shared" si="8"/>
        <v/>
      </c>
      <c r="R51" s="84" t="str">
        <f t="shared" si="5"/>
        <v/>
      </c>
    </row>
    <row r="52" spans="1:18" s="27" customFormat="1" x14ac:dyDescent="0.35">
      <c r="A52" s="24" t="str">
        <f t="shared" si="6"/>
        <v/>
      </c>
      <c r="B52" s="18"/>
      <c r="C52" s="17"/>
      <c r="D52" s="17"/>
      <c r="E52" s="3"/>
      <c r="F52" s="29"/>
      <c r="G52" s="74" t="str">
        <f>IF(F52="","",VLOOKUP(F52,KS!$A$2:$B$448,2,0))</f>
        <v/>
      </c>
      <c r="H52" s="17"/>
      <c r="I52" s="78"/>
      <c r="J52" s="82"/>
      <c r="K52" s="82"/>
      <c r="L52" s="39" t="str">
        <f t="shared" si="2"/>
        <v/>
      </c>
      <c r="M52" s="38" t="str">
        <f t="shared" si="3"/>
        <v/>
      </c>
      <c r="N52" s="70"/>
      <c r="O52" s="40" t="str">
        <f t="shared" si="7"/>
        <v/>
      </c>
      <c r="P52" s="40" t="str">
        <f t="shared" si="4"/>
        <v/>
      </c>
      <c r="Q52" s="83" t="str">
        <f t="shared" si="8"/>
        <v/>
      </c>
      <c r="R52" s="84" t="str">
        <f t="shared" si="5"/>
        <v/>
      </c>
    </row>
    <row r="53" spans="1:18" s="27" customFormat="1" x14ac:dyDescent="0.35">
      <c r="A53" s="24" t="str">
        <f t="shared" si="6"/>
        <v/>
      </c>
      <c r="B53" s="18"/>
      <c r="C53" s="17"/>
      <c r="D53" s="17"/>
      <c r="E53" s="3"/>
      <c r="F53" s="29"/>
      <c r="G53" s="74" t="str">
        <f>IF(F53="","",VLOOKUP(F53,KS!$A$2:$B$448,2,0))</f>
        <v/>
      </c>
      <c r="H53" s="17"/>
      <c r="I53" s="78"/>
      <c r="J53" s="82"/>
      <c r="K53" s="82"/>
      <c r="L53" s="39" t="str">
        <f t="shared" si="2"/>
        <v/>
      </c>
      <c r="M53" s="38" t="str">
        <f t="shared" si="3"/>
        <v/>
      </c>
      <c r="N53" s="70"/>
      <c r="O53" s="40" t="str">
        <f t="shared" si="7"/>
        <v/>
      </c>
      <c r="P53" s="40" t="str">
        <f t="shared" si="4"/>
        <v/>
      </c>
      <c r="Q53" s="83" t="str">
        <f t="shared" si="8"/>
        <v/>
      </c>
      <c r="R53" s="84" t="str">
        <f t="shared" si="5"/>
        <v/>
      </c>
    </row>
  </sheetData>
  <sheetProtection algorithmName="SHA-512" hashValue="d77zuQ2/Vhi3MQoYXPtQ6+2HuvBb4B39tKJvOMeHjr/mDR8GVNMqI6e0vMJ5Cb0eTGrTzmmMCQFPiKMrQOSqHQ==" saltValue="vQXEANq+LoyoL5FXfXySAQ==" spinCount="100000" sheet="1" objects="1" scenarios="1"/>
  <mergeCells count="3">
    <mergeCell ref="R1:R3"/>
    <mergeCell ref="B1:G1"/>
    <mergeCell ref="B2:D2"/>
  </mergeCells>
  <phoneticPr fontId="18" type="noConversion"/>
  <conditionalFormatting sqref="B4:B53">
    <cfRule type="containsBlanks" dxfId="31" priority="14">
      <formula>LEN(TRIM(B4))=0</formula>
    </cfRule>
  </conditionalFormatting>
  <conditionalFormatting sqref="C4:F53 I4:K53">
    <cfRule type="expression" dxfId="30" priority="9">
      <formula>AND(B4&lt;&gt;"",C4="")</formula>
    </cfRule>
  </conditionalFormatting>
  <conditionalFormatting sqref="H4:H53">
    <cfRule type="expression" dxfId="29" priority="8">
      <formula>AND(F4&lt;&gt;"",H4="")</formula>
    </cfRule>
  </conditionalFormatting>
  <conditionalFormatting sqref="L4:P53">
    <cfRule type="containsText" dxfId="28" priority="20" operator="containsText" text="CHYBÍ DPH!!!">
      <formula>NOT(ISERROR(SEARCH("CHYBÍ DPH!!!",L4)))</formula>
    </cfRule>
  </conditionalFormatting>
  <conditionalFormatting sqref="M4:N53">
    <cfRule type="containsText" dxfId="27" priority="19" operator="containsText" text="Chyba v MFC">
      <formula>NOT(ISERROR(SEARCH("Chyba v MFC",M4)))</formula>
    </cfRule>
  </conditionalFormatting>
  <conditionalFormatting sqref="N4:N53">
    <cfRule type="expression" dxfId="26" priority="4">
      <formula>AND(K4&lt;&gt;"",N4="")</formula>
    </cfRule>
  </conditionalFormatting>
  <conditionalFormatting sqref="R4:R53">
    <cfRule type="containsText" dxfId="25" priority="26" operator="containsText" text="NEPRAVDA">
      <formula>NOT(ISERROR(SEARCH("NEPRAVDA",R4)))</formula>
    </cfRule>
    <cfRule type="containsText" dxfId="24" priority="27" operator="containsText" text="PRAVDA">
      <formula>NOT(ISERROR(SEARCH("PRAVDA",R4)))</formula>
    </cfRule>
  </conditionalFormatting>
  <dataValidations xWindow="746" yWindow="468" count="13">
    <dataValidation type="textLength" operator="lessThanOrEqual" allowBlank="1" showInputMessage="1" showErrorMessage="1" errorTitle="NAZ Název ZP ___________________" error="_x000a_Byl zadán příliš dlouhý název ZP. _x000a_Povoleno je maximálně 70 znaků._x000a_" promptTitle="Zadejte název ZP _______________" prompt="_x000a_- vše VELKÝMI PÍSMENY_x000a_- maximálně 70 znaků_x000a__x000a_- příklad: TEFLONOVÁ JEHLA, DÉLKA JEHLY 9 MM, DÉLKA HADIČKY 80 CM, 10 KS" sqref="D4:D53" xr:uid="{00000000-0002-0000-0100-000000000000}">
      <formula1>70</formula1>
    </dataValidation>
    <dataValidation type="textLength" operator="lessThanOrEqual" showInputMessage="1" showErrorMessage="1" errorTitle="DOP - Doplněk názvu ZP _________" error="_x000a_Byl zadán příliš dlouhý Doplněk názvu. _x000a_Povoleno je maximálně 80 znaků." promptTitle="Doplněk názvu ZP _________" prompt="_x000a_- vše VELKÝMI PÍSMENY_x000a_- maximálně 80 znaků_x000a__x000a_ve znění, které je uvedeno v ohlášení a v Seznamu cen a úhrad ZP hrazených na poukaz" sqref="E4:E53" xr:uid="{00000000-0002-0000-0100-000001000000}">
      <formula1>80</formula1>
    </dataValidation>
    <dataValidation type="textLength" operator="lessThanOrEqual" allowBlank="1" showInputMessage="1" showErrorMessage="1" errorTitle="OHL - Ohlašovatel" error="_x000a_Byl zadán příliš dlouhý Ohlašovatel. _x000a_Povoleno je maximálně 80 znaků." promptTitle="OHL - Ohlašovatel název ________" prompt="Zadejte název ohlašovatele dle platného obchodního rejstříku_x000a__x000a_- vše VELKÝMI PÍSMENY_x000a_- maximálně 80 znaků" sqref="H4:H53" xr:uid="{00000000-0002-0000-0100-000002000000}">
      <formula1>80</formula1>
    </dataValidation>
    <dataValidation type="whole" allowBlank="1" showInputMessage="1" showErrorMessage="1" errorTitle="Kód SÚKL _______________________" error="_x000a_- chybně zadaný kód SÚKL_x000a_- zkontrolujte, že zadáváte pouze číslice _x000a_- kód má 7 znaků_x000a_- musí začínat 5" promptTitle="Kód SÚKL _______________________" prompt="_x000a_- kód zdravotnického prostředku (dále ZP) přidělený SÚKL v rámci ohlášení úhrady_x000a_- pouze číslo _x000a_- povinné délka 7 číslic" sqref="B4:B53" xr:uid="{00000000-0002-0000-0100-000003000000}">
      <formula1>5000000</formula1>
      <formula2>5999999</formula2>
    </dataValidation>
    <dataValidation type="decimal" showInputMessage="1" showErrorMessage="1" errorTitle="Cena původce " error="_x000a_Hodnota musí být vyplněna._x000a_Zadaná hodnota je zřejmě menší než 0 nebo překročila maximální povolenou honotu." promptTitle="Cena původce" prompt="_x000a_- prodejní cena bez obchodní přirážky a bez DPH uskutečněná původcem (původce - osoba, která jako první uvádí nebo dodává zboží na trh na území České republiky)_x000a_- přesnost useknutí: na 4 desetinná místa" sqref="P4:P53" xr:uid="{00000000-0002-0000-0100-000004000000}">
      <formula1>0</formula1>
      <formula2>999999</formula2>
    </dataValidation>
    <dataValidation type="decimal" showInputMessage="1" showErrorMessage="1" errorTitle="Cena původce " error="_x000a_Hodnota musí být vyplněna._x000a_Zadaná hodnota je zřejmě menší než 0 nebo překročila maximální povolenou honotu." promptTitle="Cena původce (poslední ohlášená)" prompt="_x000a__x000a_- prodejní cena bez obchodní přirážky a bez DPH uskutečněná původcem (původce - osoba, která jako první uvádí nebo dodává zboží na trh na území České republiky)_x000a_- přesnost useknutí: na 4 desetinná místa" sqref="O4:O53" xr:uid="{00000000-0002-0000-0100-000005000000}">
      <formula1>0</formula1>
      <formula2>999999</formula2>
    </dataValidation>
    <dataValidation type="custom" operator="lessThanOrEqual" allowBlank="1" showInputMessage="1" showErrorMessage="1" errorTitle="Zpisová značka vedená u ZP _____" error="Zadali jste neplatný řetezec _x000a__x000a_- spis musí začínat sukls..._x000a_- př. suklsXXXXXX/RRRR_x000a_       (sukls jen malými písmeny)" promptTitle="Spisová značka vedená u ZP _____" prompt="_x000a_Zadejte spis, pod kterým je ohlášený zdravotnický prostředek veden._x000a__x000a_- délka řetězce maximálně 16 znaků ve formátu: suklsXXXXXX/RRRR_x000a_-sukls jen malými písmeny_x000a_- počet znaků za &quot;sukls&quot; je od 1 pro příslušný rok_x000a_" sqref="C4:C53" xr:uid="{00000000-0002-0000-0100-000006000000}">
      <formula1>EXACT(LEFT(C4,5),"sukls")</formula1>
    </dataValidation>
    <dataValidation showInputMessage="1" errorTitle="Cena původce " error="_x000a_Hodnota musí být vyplněna._x000a_Zadaná hodnota je zřejmě menší než 0 nebo překročila maximální povolenou honotu." promptTitle="Cena původce (poslední ohlášená)" prompt="_x000a__x000a_- prodejní cena bez obchodní přirážky a bez DPH uskutečněná původcem (původce - osoba, která jako první uvádí nebo dodává zboží na trh na území České republiky)_x000a_- přesnost useknutí: na 2 desetinná místa" sqref="L4:L53" xr:uid="{00000000-0002-0000-0100-000007000000}"/>
    <dataValidation type="decimal" showInputMessage="1" errorTitle="Cena původce " error="_x000a_Hodnota musí být vyplněna._x000a_Zadaná hodnota je zřejmě menší než 0 nebo překročila maximální povolenou honotu." promptTitle="Cena původce" prompt="_x000a_- prodejní cena bez obchodní přirážky a bez DPH uskutečněná původcem (původce - osoba, která jako první uvádí nebo dodává zboží na trh na území České republiky)_x000a_- přesnost useknutí: na 2 desetinná místa" sqref="M4:M53" xr:uid="{00000000-0002-0000-0100-000009000000}">
      <formula1>0</formula1>
      <formula2>999999</formula2>
    </dataValidation>
    <dataValidation type="custom" operator="equal" allowBlank="1" showInputMessage="1" showErrorMessage="1" errorTitle="Původní hodnota MFC (Kč) _______" error="Zadáváte částku, která má více desetinných míst. _x000a__x000a_Uveďte cenu v Kč s přesností na useknutá 2 desetinná místa (nezaokrouhlovat)_x000a__x000a_Př.: cena 49,998, vložte 49,99" promptTitle="Původní hodnota MFC (Kč) _______" prompt="_x000a_- cena MFC vč. marže a DPH, kterou ohlašovatel uvedl v posledním ohlášení _x000a_- uvádí se v Kč s přesností na useknutá 2 desetinná místa (nezaokrouhlovat)" sqref="J4:J53" xr:uid="{00000000-0002-0000-0100-00000A000000}">
      <formula1>J4*100=INT(J4*100)</formula1>
    </dataValidation>
    <dataValidation type="list" allowBlank="1" showInputMessage="1" showErrorMessage="1" errorTitle="DPH (%) ________________________" error="_x000a_Hodnota musí být vyplněna._x000a_Zadaná hodnota zřejmě není 15 nebo 21_x000a_" promptTitle="DPH (%) ________________________" prompt="_x000a_- uveďte procento DPH bez zadání znaku %_x000a_- Příklad:_x000a_pro DPH 15% vyplňte 15_x000a_pro DPH 21% vyplňte 21_x000a_" sqref="I4:I53" xr:uid="{00000000-0002-0000-0100-00000B000000}">
      <formula1>"15, 21"</formula1>
    </dataValidation>
    <dataValidation type="date" allowBlank="1" showInputMessage="1" showErrorMessage="1" errorTitle="Požadované datum změny _________" error="_x000a_Zadali jste neplatné datum. Datum musí být větší nebo rovno 01.01.2023. _x000a__x000a_Zkontrolujte datum a vložte ve formátu dd.mm.rrrr" promptTitle="Požadované datum změny _________" prompt="_x000a_Vložte datum (formát dd.mm.rrrr), od kdy má požadovaná změna platit._x000a_" sqref="N4:N53" xr:uid="{00000000-0002-0000-0100-00000C000000}">
      <formula1>44927</formula1>
      <formula2>47848</formula2>
    </dataValidation>
    <dataValidation type="custom" allowBlank="1" showInputMessage="1" showErrorMessage="1" errorTitle="Požadovaná hodnota MFC (Kč)" error="Zadávaná částka _x000a_- má více desetinných míst_x000a_nebo _x000a_- suma přesahuje povolený zákonný limit navýšení OC o 5,5% za rok_x000a__x000a_Uveďte cenu v Kč s přesností na useknutá 2 desetinná místa (nezaokrouhlovat)_x000a_Př.: cena 49,998, vložte 49,99" promptTitle="Požadovaná hodnota MFC (Kč)" prompt="_x000a_- cena MFC vč. marže a DPH, kterou ohlašovatel nyní požaduje _x000a_- uvádí se v Kč s přesností na useknutá 2 desetinná místa (nezaokrouhlovat)" sqref="K4:K53" xr:uid="{988ACB89-F648-4BED-A9D4-0A18C33AC51B}">
      <formula1>IF(I4="","",AND(K4*100=INT(K4*100),(TRUNC((K4/(1+I4/100)/1.25),2))&lt;=(TRUNC((TRUNC((J4/1.25/(1+I4/100)),2))*1.08,2))))</formula1>
    </dataValidation>
  </dataValidations>
  <pageMargins left="0.31496062992125984" right="0.31496062992125984" top="0.78740157480314965" bottom="0.78740157480314965" header="0.31496062992125984" footer="0.31496062992125984"/>
  <pageSetup paperSize="9" scale="47" orientation="landscape" r:id="rId1"/>
  <legacyDrawing r:id="rId2"/>
  <extLst>
    <ext xmlns:x14="http://schemas.microsoft.com/office/spreadsheetml/2009/9/main" uri="{CCE6A557-97BC-4b89-ADB6-D9C93CAAB3DF}">
      <x14:dataValidations xmlns:xm="http://schemas.microsoft.com/office/excel/2006/main" xWindow="746" yWindow="468" count="2">
        <x14:dataValidation type="list" operator="lessThanOrEqual" showInputMessage="1" showErrorMessage="1" errorTitle="UHS - Úhradová skupina" error="Zřejmě jste překročili povolený počet znaků nebo zadali chybnou skupinu. _x000a_Můžete vybrat požadovanou hodnotu ze seznamu - ALT+šipka dolů" promptTitle="UHS Úhradová skupina _________" prompt="_x000a_- jen kombinace čísel XX.XX.XX.XX_x000a_- maximálně 8 číslic, každé dvě odděleny tečkou_x000a_- vybrat můžete i ze seznamu formou ALT+šipka dolů" xr:uid="{00000000-0002-0000-0100-00000D000000}">
          <x14:formula1>
            <xm:f>KS!$A$2:$A$448</xm:f>
          </x14:formula1>
          <xm:sqref>F4:F53</xm:sqref>
        </x14:dataValidation>
        <x14:dataValidation type="list" allowBlank="1" showInputMessage="1" showErrorMessage="1" errorTitle="DPH - Daň z přidané hodnoty" error="Hodnota musí být vyplněna._x000a_Zadaná hodnota zřejmě není 15 nebo 21" promptTitle="DPH - Daň z přidané hodnoty ____" prompt="_x000a_- uveďte procento DPH bez zadání znaku %_x000a_- Příklad:_x000a_pro DPH 15% vyplňte 15_x000a_pro DPH 21% vyplňte 21" xr:uid="{00000000-0002-0000-0100-00000E000000}">
          <x14:formula1>
            <xm:f>ČÍSELNÍK!#REF!</xm:f>
          </x14:formula1>
          <xm:sqref>I4:I53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7">
    <tabColor rgb="FFFFFF00"/>
    <pageSetUpPr fitToPage="1"/>
  </sheetPr>
  <dimension ref="A1:AE102"/>
  <sheetViews>
    <sheetView zoomScale="85" zoomScaleNormal="85" workbookViewId="0">
      <pane xSplit="3" topLeftCell="G1" activePane="topRight" state="frozen"/>
      <selection activeCell="K14" sqref="K14"/>
      <selection pane="topRight" activeCell="B4" sqref="B4"/>
    </sheetView>
  </sheetViews>
  <sheetFormatPr defaultColWidth="9.26953125" defaultRowHeight="14.5" x14ac:dyDescent="0.35"/>
  <cols>
    <col min="1" max="1" width="4.453125" customWidth="1"/>
    <col min="2" max="2" width="9.81640625" style="136" bestFit="1" customWidth="1"/>
    <col min="3" max="3" width="18" style="27" customWidth="1"/>
    <col min="4" max="4" width="38.26953125" style="27" customWidth="1"/>
    <col min="5" max="5" width="29.81640625" style="27" customWidth="1"/>
    <col min="6" max="6" width="17" style="136" bestFit="1" customWidth="1"/>
    <col min="7" max="7" width="45.81640625" style="77" customWidth="1"/>
    <col min="8" max="8" width="20.7265625" style="77" customWidth="1"/>
    <col min="9" max="9" width="8.7265625" style="77" customWidth="1"/>
    <col min="10" max="10" width="21.26953125" style="77" customWidth="1"/>
    <col min="11" max="20" width="13.54296875" style="77" customWidth="1"/>
    <col min="21" max="21" width="14" style="136" customWidth="1"/>
    <col min="22" max="31" width="14" hidden="1" customWidth="1"/>
    <col min="32" max="32" width="14" customWidth="1"/>
  </cols>
  <sheetData>
    <row r="1" spans="1:31" s="27" customFormat="1" ht="26" x14ac:dyDescent="0.35">
      <c r="A1" s="108"/>
      <c r="B1" s="109" t="s">
        <v>1056</v>
      </c>
      <c r="C1" s="108"/>
      <c r="D1" s="44"/>
      <c r="E1" s="44"/>
      <c r="F1" s="110"/>
      <c r="G1" s="111"/>
      <c r="H1" s="111"/>
      <c r="I1" s="111"/>
      <c r="J1" s="123" t="s">
        <v>1129</v>
      </c>
      <c r="K1" s="124"/>
      <c r="L1" s="124"/>
      <c r="M1" s="124"/>
      <c r="N1" s="124"/>
      <c r="O1" s="124"/>
      <c r="P1" s="124"/>
      <c r="Q1" s="124"/>
      <c r="R1" s="124"/>
      <c r="S1" s="124"/>
      <c r="T1" s="124"/>
      <c r="U1" s="125"/>
      <c r="V1" s="126"/>
      <c r="W1" s="126"/>
      <c r="X1" s="126"/>
      <c r="Y1" s="126"/>
      <c r="Z1" s="126"/>
      <c r="AA1" s="126"/>
      <c r="AB1" s="126"/>
      <c r="AC1" s="126"/>
      <c r="AD1" s="126"/>
      <c r="AE1" s="126"/>
    </row>
    <row r="2" spans="1:31" s="27" customFormat="1" ht="23.5" x14ac:dyDescent="0.35">
      <c r="A2" s="112"/>
      <c r="B2" s="113" t="s">
        <v>1061</v>
      </c>
      <c r="C2" s="138"/>
      <c r="D2" s="44"/>
      <c r="E2" s="44"/>
      <c r="F2" s="114" t="s">
        <v>1061</v>
      </c>
      <c r="G2" s="111"/>
      <c r="H2" s="111"/>
      <c r="I2" s="111"/>
      <c r="J2" s="127" t="s">
        <v>1061</v>
      </c>
      <c r="K2" s="128"/>
      <c r="L2" s="129"/>
      <c r="M2" s="129"/>
      <c r="N2" s="129"/>
      <c r="O2" s="127" t="s">
        <v>1061</v>
      </c>
      <c r="P2" s="129"/>
      <c r="Q2" s="129"/>
      <c r="R2" s="129"/>
      <c r="S2" s="129"/>
      <c r="T2" s="129"/>
      <c r="U2" s="130"/>
      <c r="V2" s="137" t="s">
        <v>1096</v>
      </c>
      <c r="W2" s="137" t="s">
        <v>1096</v>
      </c>
      <c r="X2" s="137" t="s">
        <v>1096</v>
      </c>
      <c r="Y2" s="137" t="s">
        <v>1096</v>
      </c>
      <c r="Z2" s="137" t="s">
        <v>1096</v>
      </c>
      <c r="AA2" s="137" t="s">
        <v>1096</v>
      </c>
      <c r="AB2" s="137" t="s">
        <v>1096</v>
      </c>
      <c r="AC2" s="137" t="s">
        <v>1096</v>
      </c>
      <c r="AD2" s="137" t="s">
        <v>1096</v>
      </c>
      <c r="AE2" s="137" t="s">
        <v>1096</v>
      </c>
    </row>
    <row r="3" spans="1:31" s="85" customFormat="1" ht="29" x14ac:dyDescent="0.35">
      <c r="A3" s="44"/>
      <c r="B3" s="110" t="s">
        <v>3</v>
      </c>
      <c r="C3" s="44" t="s">
        <v>0</v>
      </c>
      <c r="D3" s="44" t="s">
        <v>1067</v>
      </c>
      <c r="E3" s="44" t="s">
        <v>1068</v>
      </c>
      <c r="F3" s="44" t="s">
        <v>1066</v>
      </c>
      <c r="G3" s="44" t="s">
        <v>1085</v>
      </c>
      <c r="H3" s="44" t="s">
        <v>1069</v>
      </c>
      <c r="I3" s="44" t="s">
        <v>2</v>
      </c>
      <c r="J3" s="131" t="s">
        <v>1</v>
      </c>
      <c r="K3" s="102" t="str">
        <f>CONCATENATE(IFERROR(IF(COLUMNS($K4)-1=LEN((CONCATENATE($J4," ")))-LEN(SUBSTITUTE((CONCATENATE($J4," "))," ","")),
                                                                               RIGHT((CONCATENATE($J4," ")),LEN((CONCATENATE($J4," ")))-SEARCH("°",SUBSTITUTE((CONCATENATE($J4," "))," ","°",COLUMNS($K4)-1))),
         IF(COLUMNS($K4)=1,                          LEFT((CONCATENATE($J4," ")),SEARCH("°",SUBSTITUTE((CONCATENATE($J4," "))," ","°",COLUMNS($K4)))-1),
                                                                               MID((CONCATENATE($J4," ")),SEARCH("°",SUBSTITUTE((CONCATENATE($J4," "))," ","°",COLUMNS($K4)-1))+1,SEARCH("°",SUBSTITUTE((CONCATENATE($J4," "))," ","°",COLUMNS($K4)))-SEARCH("°",SUBSTITUTE((CONCATENATE($J4," "))," ","°",COLUMNS($K4)-1))-1))),"")," ","PŮVODNÍ")</f>
        <v xml:space="preserve"> PŮVODNÍ</v>
      </c>
      <c r="L3" s="103" t="str">
        <f>CONCATENATE(IFERROR(IF(COLUMNS($K4)-1=LEN((CONCATENATE($J4," ")))-LEN(SUBSTITUTE((CONCATENATE($J4," "))," ","")),
                                                                               RIGHT((CONCATENATE($J4," ")),LEN((CONCATENATE($J4," ")))-SEARCH("°",SUBSTITUTE((CONCATENATE($J4," "))," ","°",COLUMNS($K4)-1))),
         IF(COLUMNS($K4)=1,                          LEFT((CONCATENATE($J4," ")),SEARCH("°",SUBSTITUTE((CONCATENATE($J4," "))," ","°",COLUMNS($K4)))-1),
                                                                               MID((CONCATENATE($J4," ")),SEARCH("°",SUBSTITUTE((CONCATENATE($J4," "))," ","°",COLUMNS($K4)-1))+1,SEARCH("°",SUBSTITUTE((CONCATENATE($J4," "))," ","°",COLUMNS($K4)))-SEARCH("°",SUBSTITUTE((CONCATENATE($J4," "))," ","°",COLUMNS($K4)-1))-1))),"")," ","NOVÉ")</f>
        <v xml:space="preserve"> NOVÉ</v>
      </c>
      <c r="M3" s="104" t="str">
        <f>CONCATENATE(IFERROR(IF(COLUMNS($K4:L4)-1=LEN((TRIM($J4)))-LEN(SUBSTITUTE((TRIM($J4))," ","")),                                                                                RIGHT((TRIM($J4)),LEN((TRIM($J4)))-SEARCH("°",SUBSTITUTE((TRIM($J4))," ","°",COLUMNS($K4:L4)-1))),          IF(COLUMNS($K4:L4)=1,                          LEFT((TRIM($J4)),SEARCH("°",SUBSTITUTE((TRIM($J4))," ","°",COLUMNS($K4:L4)))-1),                                                                                MID((TRIM($J4)),SEARCH("°",SUBSTITUTE((TRIM($J4))," ","°",COLUMNS($K4:L4)-1))+1,SEARCH("°",SUBSTITUTE((TRIM($J4))," ","°",COLUMNS($K4:L4)))-SEARCH("°",SUBSTITUTE((TRIM($J4))," ","°",COLUMNS($K4:L4)-1))-1))),"")," ","PŮVODNÍ")</f>
        <v xml:space="preserve"> PŮVODNÍ</v>
      </c>
      <c r="N3" s="105" t="str">
        <f>CONCATENATE(IFERROR(IF(COLUMNS($K4:L4)-1=LEN((TRIM($J4)))-LEN(SUBSTITUTE((TRIM($J4))," ","")),                                                                                RIGHT((TRIM($J4)),LEN((TRIM($J4)))-SEARCH("°",SUBSTITUTE((TRIM($J4))," ","°",COLUMNS($K4:L4)-1))),          IF(COLUMNS($K4:L4)=1,                          LEFT((TRIM($J4)),SEARCH("°",SUBSTITUTE((TRIM($J4))," ","°",COLUMNS($K4:L4)))-1),                                                                                MID((TRIM($J4)),SEARCH("°",SUBSTITUTE((TRIM($J4))," ","°",COLUMNS($K4:L4)-1))+1,SEARCH("°",SUBSTITUTE((TRIM($J4))," ","°",COLUMNS($K4:L4)))-SEARCH("°",SUBSTITUTE((TRIM($J4))," ","°",COLUMNS($K4:L4)-1))-1))),"")," ","NOVÉ")</f>
        <v xml:space="preserve"> NOVÉ</v>
      </c>
      <c r="O3" s="102" t="str">
        <f>CONCATENATE(IFERROR(IF(COLUMNS($K4:M4)-1=LEN((TRIM($J4)))-LEN(SUBSTITUTE((TRIM($J4))," ","")),                                                                                RIGHT((TRIM($J4)),LEN((TRIM($J4)))-SEARCH("°",SUBSTITUTE((TRIM($J4))," ","°",COLUMNS($K4:M4)-1))),          IF(COLUMNS($K4:M4)=1,                          LEFT((TRIM($J4)),SEARCH("°",SUBSTITUTE((TRIM($J4))," ","°",COLUMNS($K4:M4)))-1),                                                                                MID((TRIM($J4)),SEARCH("°",SUBSTITUTE((TRIM($J4))," ","°",COLUMNS($K4:M4)-1))+1,SEARCH("°",SUBSTITUTE((TRIM($J4))," ","°",COLUMNS($K4:M4)))-SEARCH("°",SUBSTITUTE((TRIM($J4))," ","°",COLUMNS($K4:M4)-1))-1))),"")," ","PŮVODNÍ")</f>
        <v xml:space="preserve"> PŮVODNÍ</v>
      </c>
      <c r="P3" s="103" t="str">
        <f>CONCATENATE(IFERROR(IF(COLUMNS($K4:M4)-1=LEN((TRIM($J4)))-LEN(SUBSTITUTE((TRIM($J4))," ","")),                                                                                RIGHT((TRIM($J4)),LEN((TRIM($J4)))-SEARCH("°",SUBSTITUTE((TRIM($J4))," ","°",COLUMNS($K4:M4)-1))),          IF(COLUMNS($K4:M4)=1,                          LEFT((TRIM($J4)),SEARCH("°",SUBSTITUTE((TRIM($J4))," ","°",COLUMNS($K4:M4)))-1),                                                                                MID((TRIM($J4)),SEARCH("°",SUBSTITUTE((TRIM($J4))," ","°",COLUMNS($K4:M4)-1))+1,SEARCH("°",SUBSTITUTE((TRIM($J4))," ","°",COLUMNS($K4:M4)))-SEARCH("°",SUBSTITUTE((TRIM($J4))," ","°",COLUMNS($K4:M4)-1))-1))),"")," ","NOVÉ")</f>
        <v xml:space="preserve"> NOVÉ</v>
      </c>
      <c r="Q3" s="104" t="str">
        <f>CONCATENATE(IFERROR(IF(COLUMNS($K4:N4)-1=LEN((TRIM($J4)))-LEN(SUBSTITUTE((TRIM($J4))," ","")),                                                                                RIGHT((TRIM($J4)),LEN((TRIM($J4)))-SEARCH("°",SUBSTITUTE((TRIM($J4))," ","°",COLUMNS($K4:N4)-1))),          IF(COLUMNS($K4:N4)=1,                          LEFT((TRIM($J4)),SEARCH("°",SUBSTITUTE((TRIM($J4))," ","°",COLUMNS($K4:N4)))-1),                                                                                MID((TRIM($J4)),SEARCH("°",SUBSTITUTE((TRIM($J4))," ","°",COLUMNS($K4:N4)-1))+1,SEARCH("°",SUBSTITUTE((TRIM($J4))," ","°",COLUMNS($K4:N4)))-SEARCH("°",SUBSTITUTE((TRIM($J4))," ","°",COLUMNS($K4:N4)-1))-1))),"")," ","PŮVODNÍ")</f>
        <v xml:space="preserve"> PŮVODNÍ</v>
      </c>
      <c r="R3" s="105" t="str">
        <f>CONCATENATE(IFERROR(IF(COLUMNS($K4:N4)-1=LEN((TRIM($J4)))-LEN(SUBSTITUTE((TRIM($J4))," ","")),                                                                                RIGHT((TRIM($J4)),LEN((TRIM($J4)))-SEARCH("°",SUBSTITUTE((TRIM($J4))," ","°",COLUMNS($K4:N4)-1))),          IF(COLUMNS($K4:N4)=1,                          LEFT((TRIM($J4)),SEARCH("°",SUBSTITUTE((TRIM($J4))," ","°",COLUMNS($K4:N4)))-1),                                                                                MID((TRIM($J4)),SEARCH("°",SUBSTITUTE((TRIM($J4))," ","°",COLUMNS($K4:N4)-1))+1,SEARCH("°",SUBSTITUTE((TRIM($J4))," ","°",COLUMNS($K4:N4)))-SEARCH("°",SUBSTITUTE((TRIM($J4))," ","°",COLUMNS($K4:N4)-1))-1))),"")," ","NOVÉ")</f>
        <v xml:space="preserve"> NOVÉ</v>
      </c>
      <c r="S3" s="102" t="str">
        <f>CONCATENATE(IFERROR(IF(COLUMNS($K4:O4)-1=LEN((TRIM($J4)))-LEN(SUBSTITUTE((TRIM($J4))," ","")),                                                                                RIGHT((TRIM($J4)),LEN((TRIM($J4)))-SEARCH("°",SUBSTITUTE((TRIM($J4))," ","°",COLUMNS($K4:O4)-1))),          IF(COLUMNS($K4:O4)=1,                          LEFT((TRIM($J4)),SEARCH("°",SUBSTITUTE((TRIM($J4))," ","°",COLUMNS($K4:O4)))-1),                                                                                MID((TRIM($J4)),SEARCH("°",SUBSTITUTE((TRIM($J4))," ","°",COLUMNS($K4:O4)-1))+1,SEARCH("°",SUBSTITUTE((TRIM($J4))," ","°",COLUMNS($K4:O4)))-SEARCH("°",SUBSTITUTE((TRIM($J4))," ","°",COLUMNS($K4:O4)-1))-1))),"")," ","PŮVODNÍ")</f>
        <v xml:space="preserve"> PŮVODNÍ</v>
      </c>
      <c r="T3" s="106" t="str">
        <f>CONCATENATE(IFERROR(IF(COLUMNS($K4:O4)-1=LEN((TRIM($J4)))-LEN(SUBSTITUTE((TRIM($J4))," ","")),                                                                                RIGHT((TRIM($J4)),LEN((TRIM($J4)))-SEARCH("°",SUBSTITUTE((TRIM($J4))," ","°",COLUMNS($K4:O4)-1))),          IF(COLUMNS($K4:O4)=1,                          LEFT((TRIM($J4)),SEARCH("°",SUBSTITUTE((TRIM($J4))," ","°",COLUMNS($K4:O4)))-1),                                                                                MID((TRIM($J4)),SEARCH("°",SUBSTITUTE((TRIM($J4))," ","°",COLUMNS($K4:O4)-1))+1,SEARCH("°",SUBSTITUTE((TRIM($J4))," ","°",COLUMNS($K4:O4)))-SEARCH("°",SUBSTITUTE((TRIM($J4))," ","°",COLUMNS($K4:O4)-1))-1))),"")," ","NOVÉ")</f>
        <v xml:space="preserve"> NOVÉ</v>
      </c>
      <c r="U3" s="132" t="s">
        <v>1095</v>
      </c>
      <c r="V3" s="133"/>
      <c r="W3" s="134"/>
      <c r="X3" s="134"/>
      <c r="Y3" s="134"/>
      <c r="Z3" s="134"/>
      <c r="AA3" s="134"/>
      <c r="AB3" s="134"/>
      <c r="AC3" s="134"/>
      <c r="AD3" s="134"/>
      <c r="AE3" s="134"/>
    </row>
    <row r="4" spans="1:31" s="16" customFormat="1" x14ac:dyDescent="0.35">
      <c r="A4" s="115">
        <v>1</v>
      </c>
      <c r="B4" s="86"/>
      <c r="C4" s="139"/>
      <c r="D4" s="120"/>
      <c r="E4" s="116"/>
      <c r="F4" s="86"/>
      <c r="G4" s="117" t="str">
        <f>IF(F4="","",VLOOKUP(F4,ČÍSELNÍK!$A$2:$B$448,2))</f>
        <v/>
      </c>
      <c r="H4" s="87"/>
      <c r="I4" s="118"/>
      <c r="J4" s="135"/>
      <c r="K4" s="100"/>
      <c r="L4" s="99"/>
      <c r="M4" s="101"/>
      <c r="N4" s="99"/>
      <c r="O4" s="100"/>
      <c r="P4" s="99"/>
      <c r="Q4" s="101"/>
      <c r="R4" s="99"/>
      <c r="S4" s="100"/>
      <c r="T4" s="99"/>
      <c r="U4" s="79"/>
      <c r="V4" s="75" t="str">
        <f t="shared" ref="V4:AE4" si="0">IF(K4&lt;&gt;"",(K3 &amp; "***" &amp;K4),"")</f>
        <v/>
      </c>
      <c r="W4" s="75" t="str">
        <f t="shared" si="0"/>
        <v/>
      </c>
      <c r="X4" s="75" t="str">
        <f t="shared" si="0"/>
        <v/>
      </c>
      <c r="Y4" s="75" t="str">
        <f t="shared" si="0"/>
        <v/>
      </c>
      <c r="Z4" s="75" t="str">
        <f t="shared" si="0"/>
        <v/>
      </c>
      <c r="AA4" s="75" t="str">
        <f t="shared" si="0"/>
        <v/>
      </c>
      <c r="AB4" s="75" t="str">
        <f t="shared" si="0"/>
        <v/>
      </c>
      <c r="AC4" s="75" t="str">
        <f t="shared" si="0"/>
        <v/>
      </c>
      <c r="AD4" s="75" t="str">
        <f t="shared" si="0"/>
        <v/>
      </c>
      <c r="AE4" s="75" t="str">
        <f t="shared" si="0"/>
        <v/>
      </c>
    </row>
    <row r="5" spans="1:31" s="96" customFormat="1" ht="29" x14ac:dyDescent="0.35">
      <c r="A5" s="44"/>
      <c r="B5" s="110" t="s">
        <v>3</v>
      </c>
      <c r="C5" s="44" t="s">
        <v>0</v>
      </c>
      <c r="D5" s="44" t="s">
        <v>1067</v>
      </c>
      <c r="E5" s="44" t="s">
        <v>1068</v>
      </c>
      <c r="F5" s="44" t="s">
        <v>1066</v>
      </c>
      <c r="G5" s="44" t="s">
        <v>1085</v>
      </c>
      <c r="H5" s="44" t="s">
        <v>1069</v>
      </c>
      <c r="I5" s="44" t="s">
        <v>2</v>
      </c>
      <c r="J5" s="131" t="s">
        <v>1</v>
      </c>
      <c r="K5" s="102" t="str">
        <f>CONCATENATE(IFERROR(IF(COLUMNS($K6)-1=LEN((CONCATENATE($J6," ")))-LEN(SUBSTITUTE((CONCATENATE($J6," "))," ","")),
                                                                               RIGHT((CONCATENATE($J6," ")),LEN((CONCATENATE($J6," ")))-SEARCH("°",SUBSTITUTE((CONCATENATE($J6," "))," ","°",COLUMNS($K6)-1))),
         IF(COLUMNS($K6)=1,                          LEFT((CONCATENATE($J6," ")),SEARCH("°",SUBSTITUTE((CONCATENATE($J6," "))," ","°",COLUMNS($K6)))-1),
                                                                               MID((CONCATENATE($J6," ")),SEARCH("°",SUBSTITUTE((CONCATENATE($J6," "))," ","°",COLUMNS($K6)-1))+1,SEARCH("°",SUBSTITUTE((CONCATENATE($J6," "))," ","°",COLUMNS($K6)))-SEARCH("°",SUBSTITUTE((CONCATENATE($J6," "))," ","°",COLUMNS($K6)-1))-1))),"")," ","PŮVODNÍ")</f>
        <v xml:space="preserve"> PŮVODNÍ</v>
      </c>
      <c r="L5" s="103" t="str">
        <f>CONCATENATE(IFERROR(IF(COLUMNS($K6)-1=LEN((CONCATENATE($J6," ")))-LEN(SUBSTITUTE((CONCATENATE($J6," "))," ","")),
                                                                               RIGHT((CONCATENATE($J6," ")),LEN((CONCATENATE($J6," ")))-SEARCH("°",SUBSTITUTE((CONCATENATE($J6," "))," ","°",COLUMNS($K6)-1))),
         IF(COLUMNS($K6)=1,                          LEFT((CONCATENATE($J6," ")),SEARCH("°",SUBSTITUTE((CONCATENATE($J6," "))," ","°",COLUMNS($K6)))-1),
                                                                               MID((CONCATENATE($J6," ")),SEARCH("°",SUBSTITUTE((CONCATENATE($J6," "))," ","°",COLUMNS($K6)-1))+1,SEARCH("°",SUBSTITUTE((CONCATENATE($J6," "))," ","°",COLUMNS($K6)))-SEARCH("°",SUBSTITUTE((CONCATENATE($J6," "))," ","°",COLUMNS($K6)-1))-1))),"")," ","NOVÉ")</f>
        <v xml:space="preserve"> NOVÉ</v>
      </c>
      <c r="M5" s="104" t="str">
        <f>CONCATENATE(IFERROR(IF(COLUMNS($K6:L6)-1=LEN((TRIM($J6)))-LEN(SUBSTITUTE((TRIM($J6))," ","")),                                                                                RIGHT((TRIM($J6)),LEN((TRIM($J6)))-SEARCH("°",SUBSTITUTE((TRIM($J6))," ","°",COLUMNS($K6:L6)-1))),          IF(COLUMNS($K6:L6)=1,                          LEFT((TRIM($J6)),SEARCH("°",SUBSTITUTE((TRIM($J6))," ","°",COLUMNS($K6:L6)))-1),                                                                                MID((TRIM($J6)),SEARCH("°",SUBSTITUTE((TRIM($J6))," ","°",COLUMNS($K6:L6)-1))+1,SEARCH("°",SUBSTITUTE((TRIM($J6))," ","°",COLUMNS($K6:L6)))-SEARCH("°",SUBSTITUTE((TRIM($J6))," ","°",COLUMNS($K6:L6)-1))-1))),"")," ","PŮVODNÍ")</f>
        <v xml:space="preserve"> PŮVODNÍ</v>
      </c>
      <c r="N5" s="105" t="str">
        <f>CONCATENATE(IFERROR(IF(COLUMNS($K6:L6)-1=LEN((TRIM($J6)))-LEN(SUBSTITUTE((TRIM($J6))," ","")),                                                                                RIGHT((TRIM($J6)),LEN((TRIM($J6)))-SEARCH("°",SUBSTITUTE((TRIM($J6))," ","°",COLUMNS($K6:L6)-1))),          IF(COLUMNS($K6:L6)=1,                          LEFT((TRIM($J6)),SEARCH("°",SUBSTITUTE((TRIM($J6))," ","°",COLUMNS($K6:L6)))-1),                                                                                MID((TRIM($J6)),SEARCH("°",SUBSTITUTE((TRIM($J6))," ","°",COLUMNS($K6:L6)-1))+1,SEARCH("°",SUBSTITUTE((TRIM($J6))," ","°",COLUMNS($K6:L6)))-SEARCH("°",SUBSTITUTE((TRIM($J6))," ","°",COLUMNS($K6:L6)-1))-1))),"")," ","NOVÉ")</f>
        <v xml:space="preserve"> NOVÉ</v>
      </c>
      <c r="O5" s="102" t="str">
        <f>CONCATENATE(IFERROR(IF(COLUMNS($K6:M6)-1=LEN((TRIM($J6)))-LEN(SUBSTITUTE((TRIM($J6))," ","")),                                                                                RIGHT((TRIM($J6)),LEN((TRIM($J6)))-SEARCH("°",SUBSTITUTE((TRIM($J6))," ","°",COLUMNS($K6:M6)-1))),          IF(COLUMNS($K6:M6)=1,                          LEFT((TRIM($J6)),SEARCH("°",SUBSTITUTE((TRIM($J6))," ","°",COLUMNS($K6:M6)))-1),                                                                                MID((TRIM($J6)),SEARCH("°",SUBSTITUTE((TRIM($J6))," ","°",COLUMNS($K6:M6)-1))+1,SEARCH("°",SUBSTITUTE((TRIM($J6))," ","°",COLUMNS($K6:M6)))-SEARCH("°",SUBSTITUTE((TRIM($J6))," ","°",COLUMNS($K6:M6)-1))-1))),"")," ","PŮVODNÍ")</f>
        <v xml:space="preserve"> PŮVODNÍ</v>
      </c>
      <c r="P5" s="103" t="str">
        <f>CONCATENATE(IFERROR(IF(COLUMNS($K6:M6)-1=LEN((TRIM($J6)))-LEN(SUBSTITUTE((TRIM($J6))," ","")),                                                                                RIGHT((TRIM($J6)),LEN((TRIM($J6)))-SEARCH("°",SUBSTITUTE((TRIM($J6))," ","°",COLUMNS($K6:M6)-1))),          IF(COLUMNS($K6:M6)=1,                          LEFT((TRIM($J6)),SEARCH("°",SUBSTITUTE((TRIM($J6))," ","°",COLUMNS($K6:M6)))-1),                                                                                MID((TRIM($J6)),SEARCH("°",SUBSTITUTE((TRIM($J6))," ","°",COLUMNS($K6:M6)-1))+1,SEARCH("°",SUBSTITUTE((TRIM($J6))," ","°",COLUMNS($K6:M6)))-SEARCH("°",SUBSTITUTE((TRIM($J6))," ","°",COLUMNS($K6:M6)-1))-1))),"")," ","NOVÉ")</f>
        <v xml:space="preserve"> NOVÉ</v>
      </c>
      <c r="Q5" s="104" t="str">
        <f>CONCATENATE(IFERROR(IF(COLUMNS($K6:N6)-1=LEN((TRIM($J6)))-LEN(SUBSTITUTE((TRIM($J6))," ","")),                                                                                RIGHT((TRIM($J6)),LEN((TRIM($J6)))-SEARCH("°",SUBSTITUTE((TRIM($J6))," ","°",COLUMNS($K6:N6)-1))),          IF(COLUMNS($K6:N6)=1,                          LEFT((TRIM($J6)),SEARCH("°",SUBSTITUTE((TRIM($J6))," ","°",COLUMNS($K6:N6)))-1),                                                                                MID((TRIM($J6)),SEARCH("°",SUBSTITUTE((TRIM($J6))," ","°",COLUMNS($K6:N6)-1))+1,SEARCH("°",SUBSTITUTE((TRIM($J6))," ","°",COLUMNS($K6:N6)))-SEARCH("°",SUBSTITUTE((TRIM($J6))," ","°",COLUMNS($K6:N6)-1))-1))),"")," ","PŮVODNÍ")</f>
        <v xml:space="preserve"> PŮVODNÍ</v>
      </c>
      <c r="R5" s="105" t="str">
        <f>CONCATENATE(IFERROR(IF(COLUMNS($K6:N6)-1=LEN((TRIM($J6)))-LEN(SUBSTITUTE((TRIM($J6))," ","")),                                                                                RIGHT((TRIM($J6)),LEN((TRIM($J6)))-SEARCH("°",SUBSTITUTE((TRIM($J6))," ","°",COLUMNS($K6:N6)-1))),          IF(COLUMNS($K6:N6)=1,                          LEFT((TRIM($J6)),SEARCH("°",SUBSTITUTE((TRIM($J6))," ","°",COLUMNS($K6:N6)))-1),                                                                                MID((TRIM($J6)),SEARCH("°",SUBSTITUTE((TRIM($J6))," ","°",COLUMNS($K6:N6)-1))+1,SEARCH("°",SUBSTITUTE((TRIM($J6))," ","°",COLUMNS($K6:N6)))-SEARCH("°",SUBSTITUTE((TRIM($J6))," ","°",COLUMNS($K6:N6)-1))-1))),"")," ","NOVÉ")</f>
        <v xml:space="preserve"> NOVÉ</v>
      </c>
      <c r="S5" s="102" t="str">
        <f>CONCATENATE(IFERROR(IF(COLUMNS($K6:O6)-1=LEN((TRIM($J6)))-LEN(SUBSTITUTE((TRIM($J6))," ","")),                                                                                RIGHT((TRIM($J6)),LEN((TRIM($J6)))-SEARCH("°",SUBSTITUTE((TRIM($J6))," ","°",COLUMNS($K6:O6)-1))),          IF(COLUMNS($K6:O6)=1,                          LEFT((TRIM($J6)),SEARCH("°",SUBSTITUTE((TRIM($J6))," ","°",COLUMNS($K6:O6)))-1),                                                                                MID((TRIM($J6)),SEARCH("°",SUBSTITUTE((TRIM($J6))," ","°",COLUMNS($K6:O6)-1))+1,SEARCH("°",SUBSTITUTE((TRIM($J6))," ","°",COLUMNS($K6:O6)))-SEARCH("°",SUBSTITUTE((TRIM($J6))," ","°",COLUMNS($K6:O6)-1))-1))),"")," ","PŮVODNÍ")</f>
        <v xml:space="preserve"> PŮVODNÍ</v>
      </c>
      <c r="T5" s="106" t="str">
        <f>CONCATENATE(IFERROR(IF(COLUMNS($K6:O6)-1=LEN((TRIM($J6)))-LEN(SUBSTITUTE((TRIM($J6))," ","")),                                                                                RIGHT((TRIM($J6)),LEN((TRIM($J6)))-SEARCH("°",SUBSTITUTE((TRIM($J6))," ","°",COLUMNS($K6:O6)-1))),          IF(COLUMNS($K6:O6)=1,                          LEFT((TRIM($J6)),SEARCH("°",SUBSTITUTE((TRIM($J6))," ","°",COLUMNS($K6:O6)))-1),                                                                                MID((TRIM($J6)),SEARCH("°",SUBSTITUTE((TRIM($J6))," ","°",COLUMNS($K6:O6)-1))+1,SEARCH("°",SUBSTITUTE((TRIM($J6))," ","°",COLUMNS($K6:O6)))-SEARCH("°",SUBSTITUTE((TRIM($J6))," ","°",COLUMNS($K6:O6)-1))-1))),"")," ","NOVÉ")</f>
        <v xml:space="preserve"> NOVÉ</v>
      </c>
      <c r="U5" s="58" t="s">
        <v>1095</v>
      </c>
      <c r="V5" s="88"/>
      <c r="W5" s="89"/>
      <c r="X5" s="89"/>
      <c r="Y5" s="89"/>
      <c r="Z5" s="89"/>
      <c r="AA5" s="89"/>
      <c r="AB5" s="89"/>
      <c r="AC5" s="89"/>
      <c r="AD5" s="89"/>
      <c r="AE5" s="89"/>
    </row>
    <row r="6" spans="1:31" s="76" customFormat="1" x14ac:dyDescent="0.35">
      <c r="A6" s="115" t="str">
        <f>IF(B6&lt;&gt;"",A4+1," ")</f>
        <v xml:space="preserve"> </v>
      </c>
      <c r="B6" s="119"/>
      <c r="C6" s="140"/>
      <c r="D6" s="121"/>
      <c r="E6" s="116"/>
      <c r="F6" s="119"/>
      <c r="G6" s="122" t="str">
        <f>IF(F6="","",VLOOKUP(F6,ČÍSELNÍK!$A$2:$B$448,2))</f>
        <v/>
      </c>
      <c r="H6" s="121"/>
      <c r="I6" s="118"/>
      <c r="J6" s="107"/>
      <c r="K6" s="100"/>
      <c r="L6" s="99"/>
      <c r="M6" s="101"/>
      <c r="N6" s="99"/>
      <c r="O6" s="100"/>
      <c r="P6" s="99"/>
      <c r="Q6" s="101"/>
      <c r="R6" s="99"/>
      <c r="S6" s="100"/>
      <c r="T6" s="99"/>
      <c r="U6" s="79"/>
      <c r="V6" s="75" t="str">
        <f t="shared" ref="V6:AE6" si="1">IF(K6&lt;&gt;"",(K5 &amp; "***" &amp;K6),"")</f>
        <v/>
      </c>
      <c r="W6" s="75" t="str">
        <f t="shared" si="1"/>
        <v/>
      </c>
      <c r="X6" s="75" t="str">
        <f t="shared" si="1"/>
        <v/>
      </c>
      <c r="Y6" s="75" t="str">
        <f t="shared" si="1"/>
        <v/>
      </c>
      <c r="Z6" s="75" t="str">
        <f t="shared" si="1"/>
        <v/>
      </c>
      <c r="AA6" s="75" t="str">
        <f t="shared" si="1"/>
        <v/>
      </c>
      <c r="AB6" s="75" t="str">
        <f t="shared" si="1"/>
        <v/>
      </c>
      <c r="AC6" s="75" t="str">
        <f t="shared" si="1"/>
        <v/>
      </c>
      <c r="AD6" s="75" t="str">
        <f t="shared" si="1"/>
        <v/>
      </c>
      <c r="AE6" s="75" t="str">
        <f t="shared" si="1"/>
        <v/>
      </c>
    </row>
    <row r="7" spans="1:31" s="96" customFormat="1" ht="29" x14ac:dyDescent="0.35">
      <c r="A7" s="44"/>
      <c r="B7" s="110" t="s">
        <v>3</v>
      </c>
      <c r="C7" s="44" t="s">
        <v>0</v>
      </c>
      <c r="D7" s="44" t="s">
        <v>1067</v>
      </c>
      <c r="E7" s="44" t="s">
        <v>1068</v>
      </c>
      <c r="F7" s="44" t="s">
        <v>1066</v>
      </c>
      <c r="G7" s="44" t="s">
        <v>1085</v>
      </c>
      <c r="H7" s="44" t="s">
        <v>1069</v>
      </c>
      <c r="I7" s="44" t="s">
        <v>2</v>
      </c>
      <c r="J7" s="131" t="s">
        <v>1</v>
      </c>
      <c r="K7" s="102" t="str">
        <f>CONCATENATE(IFERROR(IF(COLUMNS($K8)-1=LEN((CONCATENATE($J8," ")))-LEN(SUBSTITUTE((CONCATENATE($J8," "))," ","")),
                                                                               RIGHT((CONCATENATE($J8," ")),LEN((CONCATENATE($J8," ")))-SEARCH("°",SUBSTITUTE((CONCATENATE($J8," "))," ","°",COLUMNS($K8)-1))),
         IF(COLUMNS($K8)=1,                          LEFT((CONCATENATE($J8," ")),SEARCH("°",SUBSTITUTE((CONCATENATE($J8," "))," ","°",COLUMNS($K8)))-1),
                                                                               MID((CONCATENATE($J8," ")),SEARCH("°",SUBSTITUTE((CONCATENATE($J8," "))," ","°",COLUMNS($K8)-1))+1,SEARCH("°",SUBSTITUTE((CONCATENATE($J8," "))," ","°",COLUMNS($K8)))-SEARCH("°",SUBSTITUTE((CONCATENATE($J8," "))," ","°",COLUMNS($K8)-1))-1))),"")," ","PŮVODNÍ")</f>
        <v xml:space="preserve"> PŮVODNÍ</v>
      </c>
      <c r="L7" s="103" t="str">
        <f>CONCATENATE(IFERROR(IF(COLUMNS($K8)-1=LEN((CONCATENATE($J8," ")))-LEN(SUBSTITUTE((CONCATENATE($J8," "))," ","")),
                                                                               RIGHT((CONCATENATE($J8," ")),LEN((CONCATENATE($J8," ")))-SEARCH("°",SUBSTITUTE((CONCATENATE($J8," "))," ","°",COLUMNS($K8)-1))),
         IF(COLUMNS($K8)=1,                          LEFT((CONCATENATE($J8," ")),SEARCH("°",SUBSTITUTE((CONCATENATE($J8," "))," ","°",COLUMNS($K8)))-1),
                                                                               MID((CONCATENATE($J8," ")),SEARCH("°",SUBSTITUTE((CONCATENATE($J8," "))," ","°",COLUMNS($K8)-1))+1,SEARCH("°",SUBSTITUTE((CONCATENATE($J8," "))," ","°",COLUMNS($K8)))-SEARCH("°",SUBSTITUTE((CONCATENATE($J8," "))," ","°",COLUMNS($K8)-1))-1))),"")," ","NOVÉ")</f>
        <v xml:space="preserve"> NOVÉ</v>
      </c>
      <c r="M7" s="104" t="str">
        <f>CONCATENATE(IFERROR(IF(COLUMNS($K8:L8)-1=LEN((TRIM($J8)))-LEN(SUBSTITUTE((TRIM($J8))," ","")),                                                                                RIGHT((TRIM($J8)),LEN((TRIM($J8)))-SEARCH("°",SUBSTITUTE((TRIM($J8))," ","°",COLUMNS($K8:L8)-1))),          IF(COLUMNS($K8:L8)=1,                          LEFT((TRIM($J8)),SEARCH("°",SUBSTITUTE((TRIM($J8))," ","°",COLUMNS($K8:L8)))-1),                                                                                MID((TRIM($J8)),SEARCH("°",SUBSTITUTE((TRIM($J8))," ","°",COLUMNS($K8:L8)-1))+1,SEARCH("°",SUBSTITUTE((TRIM($J8))," ","°",COLUMNS($K8:L8)))-SEARCH("°",SUBSTITUTE((TRIM($J8))," ","°",COLUMNS($K8:L8)-1))-1))),"")," ","PŮVODNÍ")</f>
        <v xml:space="preserve"> PŮVODNÍ</v>
      </c>
      <c r="N7" s="105" t="str">
        <f>CONCATENATE(IFERROR(IF(COLUMNS($K8:L8)-1=LEN((TRIM($J8)))-LEN(SUBSTITUTE((TRIM($J8))," ","")),                                                                                RIGHT((TRIM($J8)),LEN((TRIM($J8)))-SEARCH("°",SUBSTITUTE((TRIM($J8))," ","°",COLUMNS($K8:L8)-1))),          IF(COLUMNS($K8:L8)=1,                          LEFT((TRIM($J8)),SEARCH("°",SUBSTITUTE((TRIM($J8))," ","°",COLUMNS($K8:L8)))-1),                                                                                MID((TRIM($J8)),SEARCH("°",SUBSTITUTE((TRIM($J8))," ","°",COLUMNS($K8:L8)-1))+1,SEARCH("°",SUBSTITUTE((TRIM($J8))," ","°",COLUMNS($K8:L8)))-SEARCH("°",SUBSTITUTE((TRIM($J8))," ","°",COLUMNS($K8:L8)-1))-1))),"")," ","NOVÉ")</f>
        <v xml:space="preserve"> NOVÉ</v>
      </c>
      <c r="O7" s="102" t="str">
        <f>CONCATENATE(IFERROR(IF(COLUMNS($K8:M8)-1=LEN((TRIM($J8)))-LEN(SUBSTITUTE((TRIM($J8))," ","")),                                                                                RIGHT((TRIM($J8)),LEN((TRIM($J8)))-SEARCH("°",SUBSTITUTE((TRIM($J8))," ","°",COLUMNS($K8:M8)-1))),          IF(COLUMNS($K8:M8)=1,                          LEFT((TRIM($J8)),SEARCH("°",SUBSTITUTE((TRIM($J8))," ","°",COLUMNS($K8:M8)))-1),                                                                                MID((TRIM($J8)),SEARCH("°",SUBSTITUTE((TRIM($J8))," ","°",COLUMNS($K8:M8)-1))+1,SEARCH("°",SUBSTITUTE((TRIM($J8))," ","°",COLUMNS($K8:M8)))-SEARCH("°",SUBSTITUTE((TRIM($J8))," ","°",COLUMNS($K8:M8)-1))-1))),"")," ","PŮVODNÍ")</f>
        <v xml:space="preserve"> PŮVODNÍ</v>
      </c>
      <c r="P7" s="103" t="str">
        <f>CONCATENATE(IFERROR(IF(COLUMNS($K8:M8)-1=LEN((TRIM($J8)))-LEN(SUBSTITUTE((TRIM($J8))," ","")),                                                                                RIGHT((TRIM($J8)),LEN((TRIM($J8)))-SEARCH("°",SUBSTITUTE((TRIM($J8))," ","°",COLUMNS($K8:M8)-1))),          IF(COLUMNS($K8:M8)=1,                          LEFT((TRIM($J8)),SEARCH("°",SUBSTITUTE((TRIM($J8))," ","°",COLUMNS($K8:M8)))-1),                                                                                MID((TRIM($J8)),SEARCH("°",SUBSTITUTE((TRIM($J8))," ","°",COLUMNS($K8:M8)-1))+1,SEARCH("°",SUBSTITUTE((TRIM($J8))," ","°",COLUMNS($K8:M8)))-SEARCH("°",SUBSTITUTE((TRIM($J8))," ","°",COLUMNS($K8:M8)-1))-1))),"")," ","NOVÉ")</f>
        <v xml:space="preserve"> NOVÉ</v>
      </c>
      <c r="Q7" s="104" t="str">
        <f>CONCATENATE(IFERROR(IF(COLUMNS($K8:N8)-1=LEN((TRIM($J8)))-LEN(SUBSTITUTE((TRIM($J8))," ","")),                                                                                RIGHT((TRIM($J8)),LEN((TRIM($J8)))-SEARCH("°",SUBSTITUTE((TRIM($J8))," ","°",COLUMNS($K8:N8)-1))),          IF(COLUMNS($K8:N8)=1,                          LEFT((TRIM($J8)),SEARCH("°",SUBSTITUTE((TRIM($J8))," ","°",COLUMNS($K8:N8)))-1),                                                                                MID((TRIM($J8)),SEARCH("°",SUBSTITUTE((TRIM($J8))," ","°",COLUMNS($K8:N8)-1))+1,SEARCH("°",SUBSTITUTE((TRIM($J8))," ","°",COLUMNS($K8:N8)))-SEARCH("°",SUBSTITUTE((TRIM($J8))," ","°",COLUMNS($K8:N8)-1))-1))),"")," ","PŮVODNÍ")</f>
        <v xml:space="preserve"> PŮVODNÍ</v>
      </c>
      <c r="R7" s="105" t="str">
        <f>CONCATENATE(IFERROR(IF(COLUMNS($K8:N8)-1=LEN((TRIM($J8)))-LEN(SUBSTITUTE((TRIM($J8))," ","")),                                                                                RIGHT((TRIM($J8)),LEN((TRIM($J8)))-SEARCH("°",SUBSTITUTE((TRIM($J8))," ","°",COLUMNS($K8:N8)-1))),          IF(COLUMNS($K8:N8)=1,                          LEFT((TRIM($J8)),SEARCH("°",SUBSTITUTE((TRIM($J8))," ","°",COLUMNS($K8:N8)))-1),                                                                                MID((TRIM($J8)),SEARCH("°",SUBSTITUTE((TRIM($J8))," ","°",COLUMNS($K8:N8)-1))+1,SEARCH("°",SUBSTITUTE((TRIM($J8))," ","°",COLUMNS($K8:N8)))-SEARCH("°",SUBSTITUTE((TRIM($J8))," ","°",COLUMNS($K8:N8)-1))-1))),"")," ","NOVÉ")</f>
        <v xml:space="preserve"> NOVÉ</v>
      </c>
      <c r="S7" s="102" t="str">
        <f>CONCATENATE(IFERROR(IF(COLUMNS($K8:O8)-1=LEN((TRIM($J8)))-LEN(SUBSTITUTE((TRIM($J8))," ","")),                                                                                RIGHT((TRIM($J8)),LEN((TRIM($J8)))-SEARCH("°",SUBSTITUTE((TRIM($J8))," ","°",COLUMNS($K8:O8)-1))),          IF(COLUMNS($K8:O8)=1,                          LEFT((TRIM($J8)),SEARCH("°",SUBSTITUTE((TRIM($J8))," ","°",COLUMNS($K8:O8)))-1),                                                                                MID((TRIM($J8)),SEARCH("°",SUBSTITUTE((TRIM($J8))," ","°",COLUMNS($K8:O8)-1))+1,SEARCH("°",SUBSTITUTE((TRIM($J8))," ","°",COLUMNS($K8:O8)))-SEARCH("°",SUBSTITUTE((TRIM($J8))," ","°",COLUMNS($K8:O8)-1))-1))),"")," ","PŮVODNÍ")</f>
        <v xml:space="preserve"> PŮVODNÍ</v>
      </c>
      <c r="T7" s="106" t="str">
        <f>CONCATENATE(IFERROR(IF(COLUMNS($K8:O8)-1=LEN((TRIM($J8)))-LEN(SUBSTITUTE((TRIM($J8))," ","")),                                                                                RIGHT((TRIM($J8)),LEN((TRIM($J8)))-SEARCH("°",SUBSTITUTE((TRIM($J8))," ","°",COLUMNS($K8:O8)-1))),          IF(COLUMNS($K8:O8)=1,                          LEFT((TRIM($J8)),SEARCH("°",SUBSTITUTE((TRIM($J8))," ","°",COLUMNS($K8:O8)))-1),                                                                                MID((TRIM($J8)),SEARCH("°",SUBSTITUTE((TRIM($J8))," ","°",COLUMNS($K8:O8)-1))+1,SEARCH("°",SUBSTITUTE((TRIM($J8))," ","°",COLUMNS($K8:O8)))-SEARCH("°",SUBSTITUTE((TRIM($J8))," ","°",COLUMNS($K8:O8)-1))-1))),"")," ","NOVÉ")</f>
        <v xml:space="preserve"> NOVÉ</v>
      </c>
      <c r="U7" s="58" t="s">
        <v>1095</v>
      </c>
      <c r="V7" s="88"/>
      <c r="W7" s="89"/>
      <c r="X7" s="89"/>
      <c r="Y7" s="89"/>
      <c r="Z7" s="89"/>
      <c r="AA7" s="89"/>
      <c r="AB7" s="89"/>
      <c r="AC7" s="89"/>
      <c r="AD7" s="89"/>
      <c r="AE7" s="89"/>
    </row>
    <row r="8" spans="1:31" s="90" customFormat="1" x14ac:dyDescent="0.35">
      <c r="A8" s="115" t="str">
        <f>IF(B8&lt;&gt;"",A6+1," ")</f>
        <v xml:space="preserve"> </v>
      </c>
      <c r="B8" s="119"/>
      <c r="C8" s="140"/>
      <c r="D8" s="121"/>
      <c r="E8" s="116"/>
      <c r="F8" s="119"/>
      <c r="G8" s="122" t="str">
        <f>IF(F8="","",VLOOKUP(F8,ČÍSELNÍK!$A$2:$B$448,2))</f>
        <v/>
      </c>
      <c r="H8" s="121"/>
      <c r="I8" s="118"/>
      <c r="J8" s="107"/>
      <c r="K8" s="100"/>
      <c r="L8" s="99"/>
      <c r="M8" s="101"/>
      <c r="N8" s="99"/>
      <c r="O8" s="100"/>
      <c r="P8" s="99"/>
      <c r="Q8" s="101"/>
      <c r="R8" s="99"/>
      <c r="S8" s="100"/>
      <c r="T8" s="99"/>
      <c r="U8" s="79"/>
      <c r="V8" s="75" t="str">
        <f t="shared" ref="V8:AE8" si="2">IF(K8&lt;&gt;"",(K7 &amp; "***" &amp;K8),"")</f>
        <v/>
      </c>
      <c r="W8" s="75" t="str">
        <f t="shared" si="2"/>
        <v/>
      </c>
      <c r="X8" s="75" t="str">
        <f t="shared" si="2"/>
        <v/>
      </c>
      <c r="Y8" s="75" t="str">
        <f t="shared" si="2"/>
        <v/>
      </c>
      <c r="Z8" s="75" t="str">
        <f t="shared" si="2"/>
        <v/>
      </c>
      <c r="AA8" s="75" t="str">
        <f t="shared" si="2"/>
        <v/>
      </c>
      <c r="AB8" s="75" t="str">
        <f t="shared" si="2"/>
        <v/>
      </c>
      <c r="AC8" s="75" t="str">
        <f t="shared" si="2"/>
        <v/>
      </c>
      <c r="AD8" s="75" t="str">
        <f t="shared" si="2"/>
        <v/>
      </c>
      <c r="AE8" s="75" t="str">
        <f t="shared" si="2"/>
        <v/>
      </c>
    </row>
    <row r="9" spans="1:31" s="96" customFormat="1" ht="29" x14ac:dyDescent="0.35">
      <c r="A9" s="44"/>
      <c r="B9" s="110" t="s">
        <v>3</v>
      </c>
      <c r="C9" s="44" t="s">
        <v>0</v>
      </c>
      <c r="D9" s="44" t="s">
        <v>1067</v>
      </c>
      <c r="E9" s="44" t="s">
        <v>1068</v>
      </c>
      <c r="F9" s="44" t="s">
        <v>1066</v>
      </c>
      <c r="G9" s="44" t="s">
        <v>1085</v>
      </c>
      <c r="H9" s="44" t="s">
        <v>1069</v>
      </c>
      <c r="I9" s="44" t="s">
        <v>2</v>
      </c>
      <c r="J9" s="131" t="s">
        <v>1</v>
      </c>
      <c r="K9" s="102" t="str">
        <f>CONCATENATE(IFERROR(IF(COLUMNS($K10)-1=LEN((CONCATENATE($J10," ")))-LEN(SUBSTITUTE((CONCATENATE($J10," "))," ","")),
                                                                               RIGHT((CONCATENATE($J10," ")),LEN((CONCATENATE($J10," ")))-SEARCH("°",SUBSTITUTE((CONCATENATE($J10," "))," ","°",COLUMNS($K10)-1))),
         IF(COLUMNS($K10)=1,                          LEFT((CONCATENATE($J10," ")),SEARCH("°",SUBSTITUTE((CONCATENATE($J10," "))," ","°",COLUMNS($K10)))-1),
                                                                               MID((CONCATENATE($J10," ")),SEARCH("°",SUBSTITUTE((CONCATENATE($J10," "))," ","°",COLUMNS($K10)-1))+1,SEARCH("°",SUBSTITUTE((CONCATENATE($J10," "))," ","°",COLUMNS($K10)))-SEARCH("°",SUBSTITUTE((CONCATENATE($J10," "))," ","°",COLUMNS($K10)-1))-1))),"")," ","PŮVODNÍ")</f>
        <v xml:space="preserve"> PŮVODNÍ</v>
      </c>
      <c r="L9" s="103" t="str">
        <f>CONCATENATE(IFERROR(IF(COLUMNS($K10)-1=LEN((CONCATENATE($J10," ")))-LEN(SUBSTITUTE((CONCATENATE($J10," "))," ","")),
                                                                               RIGHT((CONCATENATE($J10," ")),LEN((CONCATENATE($J10," ")))-SEARCH("°",SUBSTITUTE((CONCATENATE($J10," "))," ","°",COLUMNS($K10)-1))),
         IF(COLUMNS($K10)=1,                          LEFT((CONCATENATE($J10," ")),SEARCH("°",SUBSTITUTE((CONCATENATE($J10," "))," ","°",COLUMNS($K10)))-1),
                                                                               MID((CONCATENATE($J10," ")),SEARCH("°",SUBSTITUTE((CONCATENATE($J10," "))," ","°",COLUMNS($K10)-1))+1,SEARCH("°",SUBSTITUTE((CONCATENATE($J10," "))," ","°",COLUMNS($K10)))-SEARCH("°",SUBSTITUTE((CONCATENATE($J10," "))," ","°",COLUMNS($K10)-1))-1))),"")," ","NOVÉ")</f>
        <v xml:space="preserve"> NOVÉ</v>
      </c>
      <c r="M9" s="104" t="str">
        <f>CONCATENATE(IFERROR(IF(COLUMNS($K10:L10)-1=LEN((TRIM($J10)))-LEN(SUBSTITUTE((TRIM($J10))," ","")),                                                                                RIGHT((TRIM($J10)),LEN((TRIM($J10)))-SEARCH("°",SUBSTITUTE((TRIM($J10))," ","°",COLUMNS($K10:L10)-1))),          IF(COLUMNS($K10:L10)=1,                          LEFT((TRIM($J10)),SEARCH("°",SUBSTITUTE((TRIM($J10))," ","°",COLUMNS($K10:L10)))-1),                                                                                MID((TRIM($J10)),SEARCH("°",SUBSTITUTE((TRIM($J10))," ","°",COLUMNS($K10:L10)-1))+1,SEARCH("°",SUBSTITUTE((TRIM($J10))," ","°",COLUMNS($K10:L10)))-SEARCH("°",SUBSTITUTE((TRIM($J10))," ","°",COLUMNS($K10:L10)-1))-1))),"")," ","PŮVODNÍ")</f>
        <v xml:space="preserve"> PŮVODNÍ</v>
      </c>
      <c r="N9" s="105" t="str">
        <f>CONCATENATE(IFERROR(IF(COLUMNS($K10:L10)-1=LEN((TRIM($J10)))-LEN(SUBSTITUTE((TRIM($J10))," ","")),                                                                                RIGHT((TRIM($J10)),LEN((TRIM($J10)))-SEARCH("°",SUBSTITUTE((TRIM($J10))," ","°",COLUMNS($K10:L10)-1))),          IF(COLUMNS($K10:L10)=1,                          LEFT((TRIM($J10)),SEARCH("°",SUBSTITUTE((TRIM($J10))," ","°",COLUMNS($K10:L10)))-1),                                                                                MID((TRIM($J10)),SEARCH("°",SUBSTITUTE((TRIM($J10))," ","°",COLUMNS($K10:L10)-1))+1,SEARCH("°",SUBSTITUTE((TRIM($J10))," ","°",COLUMNS($K10:L10)))-SEARCH("°",SUBSTITUTE((TRIM($J10))," ","°",COLUMNS($K10:L10)-1))-1))),"")," ","NOVÉ")</f>
        <v xml:space="preserve"> NOVÉ</v>
      </c>
      <c r="O9" s="102" t="str">
        <f>CONCATENATE(IFERROR(IF(COLUMNS($K10:M10)-1=LEN((TRIM($J10)))-LEN(SUBSTITUTE((TRIM($J10))," ","")),                                                                                RIGHT((TRIM($J10)),LEN((TRIM($J10)))-SEARCH("°",SUBSTITUTE((TRIM($J10))," ","°",COLUMNS($K10:M10)-1))),          IF(COLUMNS($K10:M10)=1,                          LEFT((TRIM($J10)),SEARCH("°",SUBSTITUTE((TRIM($J10))," ","°",COLUMNS($K10:M10)))-1),                                                                                MID((TRIM($J10)),SEARCH("°",SUBSTITUTE((TRIM($J10))," ","°",COLUMNS($K10:M10)-1))+1,SEARCH("°",SUBSTITUTE((TRIM($J10))," ","°",COLUMNS($K10:M10)))-SEARCH("°",SUBSTITUTE((TRIM($J10))," ","°",COLUMNS($K10:M10)-1))-1))),"")," ","PŮVODNÍ")</f>
        <v xml:space="preserve"> PŮVODNÍ</v>
      </c>
      <c r="P9" s="103" t="str">
        <f>CONCATENATE(IFERROR(IF(COLUMNS($K10:M10)-1=LEN((TRIM($J10)))-LEN(SUBSTITUTE((TRIM($J10))," ","")),                                                                                RIGHT((TRIM($J10)),LEN((TRIM($J10)))-SEARCH("°",SUBSTITUTE((TRIM($J10))," ","°",COLUMNS($K10:M10)-1))),          IF(COLUMNS($K10:M10)=1,                          LEFT((TRIM($J10)),SEARCH("°",SUBSTITUTE((TRIM($J10))," ","°",COLUMNS($K10:M10)))-1),                                                                                MID((TRIM($J10)),SEARCH("°",SUBSTITUTE((TRIM($J10))," ","°",COLUMNS($K10:M10)-1))+1,SEARCH("°",SUBSTITUTE((TRIM($J10))," ","°",COLUMNS($K10:M10)))-SEARCH("°",SUBSTITUTE((TRIM($J10))," ","°",COLUMNS($K10:M10)-1))-1))),"")," ","NOVÉ")</f>
        <v xml:space="preserve"> NOVÉ</v>
      </c>
      <c r="Q9" s="104" t="str">
        <f>CONCATENATE(IFERROR(IF(COLUMNS($K10:N10)-1=LEN((TRIM($J10)))-LEN(SUBSTITUTE((TRIM($J10))," ","")),                                                                                RIGHT((TRIM($J10)),LEN((TRIM($J10)))-SEARCH("°",SUBSTITUTE((TRIM($J10))," ","°",COLUMNS($K10:N10)-1))),          IF(COLUMNS($K10:N10)=1,                          LEFT((TRIM($J10)),SEARCH("°",SUBSTITUTE((TRIM($J10))," ","°",COLUMNS($K10:N10)))-1),                                                                                MID((TRIM($J10)),SEARCH("°",SUBSTITUTE((TRIM($J10))," ","°",COLUMNS($K10:N10)-1))+1,SEARCH("°",SUBSTITUTE((TRIM($J10))," ","°",COLUMNS($K10:N10)))-SEARCH("°",SUBSTITUTE((TRIM($J10))," ","°",COLUMNS($K10:N10)-1))-1))),"")," ","PŮVODNÍ")</f>
        <v xml:space="preserve"> PŮVODNÍ</v>
      </c>
      <c r="R9" s="105" t="str">
        <f>CONCATENATE(IFERROR(IF(COLUMNS($K10:N10)-1=LEN((TRIM($J10)))-LEN(SUBSTITUTE((TRIM($J10))," ","")),                                                                                RIGHT((TRIM($J10)),LEN((TRIM($J10)))-SEARCH("°",SUBSTITUTE((TRIM($J10))," ","°",COLUMNS($K10:N10)-1))),          IF(COLUMNS($K10:N10)=1,                          LEFT((TRIM($J10)),SEARCH("°",SUBSTITUTE((TRIM($J10))," ","°",COLUMNS($K10:N10)))-1),                                                                                MID((TRIM($J10)),SEARCH("°",SUBSTITUTE((TRIM($J10))," ","°",COLUMNS($K10:N10)-1))+1,SEARCH("°",SUBSTITUTE((TRIM($J10))," ","°",COLUMNS($K10:N10)))-SEARCH("°",SUBSTITUTE((TRIM($J10))," ","°",COLUMNS($K10:N10)-1))-1))),"")," ","NOVÉ")</f>
        <v xml:space="preserve"> NOVÉ</v>
      </c>
      <c r="S9" s="102" t="str">
        <f>CONCATENATE(IFERROR(IF(COLUMNS($K10:O10)-1=LEN((TRIM($J10)))-LEN(SUBSTITUTE((TRIM($J10))," ","")),                                                                                RIGHT((TRIM($J10)),LEN((TRIM($J10)))-SEARCH("°",SUBSTITUTE((TRIM($J10))," ","°",COLUMNS($K10:O10)-1))),          IF(COLUMNS($K10:O10)=1,                          LEFT((TRIM($J10)),SEARCH("°",SUBSTITUTE((TRIM($J10))," ","°",COLUMNS($K10:O10)))-1),                                                                                MID((TRIM($J10)),SEARCH("°",SUBSTITUTE((TRIM($J10))," ","°",COLUMNS($K10:O10)-1))+1,SEARCH("°",SUBSTITUTE((TRIM($J10))," ","°",COLUMNS($K10:O10)))-SEARCH("°",SUBSTITUTE((TRIM($J10))," ","°",COLUMNS($K10:O10)-1))-1))),"")," ","PŮVODNÍ")</f>
        <v xml:space="preserve"> PŮVODNÍ</v>
      </c>
      <c r="T9" s="106" t="str">
        <f>CONCATENATE(IFERROR(IF(COLUMNS($K10:O10)-1=LEN((TRIM($J10)))-LEN(SUBSTITUTE((TRIM($J10))," ","")),                                                                                RIGHT((TRIM($J10)),LEN((TRIM($J10)))-SEARCH("°",SUBSTITUTE((TRIM($J10))," ","°",COLUMNS($K10:O10)-1))),          IF(COLUMNS($K10:O10)=1,                          LEFT((TRIM($J10)),SEARCH("°",SUBSTITUTE((TRIM($J10))," ","°",COLUMNS($K10:O10)))-1),                                                                                MID((TRIM($J10)),SEARCH("°",SUBSTITUTE((TRIM($J10))," ","°",COLUMNS($K10:O10)-1))+1,SEARCH("°",SUBSTITUTE((TRIM($J10))," ","°",COLUMNS($K10:O10)))-SEARCH("°",SUBSTITUTE((TRIM($J10))," ","°",COLUMNS($K10:O10)-1))-1))),"")," ","NOVÉ")</f>
        <v xml:space="preserve"> NOVÉ</v>
      </c>
      <c r="U9" s="58" t="s">
        <v>1095</v>
      </c>
      <c r="V9" s="88"/>
      <c r="W9" s="89"/>
      <c r="X9" s="89"/>
      <c r="Y9" s="89"/>
      <c r="Z9" s="89"/>
      <c r="AA9" s="89"/>
      <c r="AB9" s="89"/>
      <c r="AC9" s="89"/>
      <c r="AD9" s="89"/>
      <c r="AE9" s="89"/>
    </row>
    <row r="10" spans="1:31" s="90" customFormat="1" x14ac:dyDescent="0.35">
      <c r="A10" s="115" t="str">
        <f t="shared" ref="A10" si="3">IF(B10&lt;&gt;"",A8+1," ")</f>
        <v xml:space="preserve"> </v>
      </c>
      <c r="B10" s="119"/>
      <c r="C10" s="140"/>
      <c r="D10" s="121"/>
      <c r="E10" s="116"/>
      <c r="F10" s="119"/>
      <c r="G10" s="122" t="str">
        <f>IF(F10="","",VLOOKUP(F10,ČÍSELNÍK!$A$2:$B$448,2))</f>
        <v/>
      </c>
      <c r="H10" s="121"/>
      <c r="I10" s="118"/>
      <c r="J10" s="107"/>
      <c r="K10" s="100"/>
      <c r="L10" s="99"/>
      <c r="M10" s="101"/>
      <c r="N10" s="99"/>
      <c r="O10" s="100"/>
      <c r="P10" s="99"/>
      <c r="Q10" s="101"/>
      <c r="R10" s="99"/>
      <c r="S10" s="100"/>
      <c r="T10" s="99"/>
      <c r="U10" s="79"/>
      <c r="V10" s="75" t="str">
        <f t="shared" ref="V10:AE10" si="4">IF(K10&lt;&gt;"",(K9 &amp; "***" &amp;K10),"")</f>
        <v/>
      </c>
      <c r="W10" s="75" t="str">
        <f t="shared" si="4"/>
        <v/>
      </c>
      <c r="X10" s="75" t="str">
        <f t="shared" si="4"/>
        <v/>
      </c>
      <c r="Y10" s="75" t="str">
        <f t="shared" si="4"/>
        <v/>
      </c>
      <c r="Z10" s="75" t="str">
        <f t="shared" si="4"/>
        <v/>
      </c>
      <c r="AA10" s="75" t="str">
        <f t="shared" si="4"/>
        <v/>
      </c>
      <c r="AB10" s="75" t="str">
        <f t="shared" si="4"/>
        <v/>
      </c>
      <c r="AC10" s="75" t="str">
        <f t="shared" si="4"/>
        <v/>
      </c>
      <c r="AD10" s="75" t="str">
        <f t="shared" si="4"/>
        <v/>
      </c>
      <c r="AE10" s="75" t="str">
        <f t="shared" si="4"/>
        <v/>
      </c>
    </row>
    <row r="11" spans="1:31" s="96" customFormat="1" ht="29" x14ac:dyDescent="0.35">
      <c r="A11" s="44"/>
      <c r="B11" s="110" t="s">
        <v>3</v>
      </c>
      <c r="C11" s="44" t="s">
        <v>0</v>
      </c>
      <c r="D11" s="44" t="s">
        <v>1067</v>
      </c>
      <c r="E11" s="44" t="s">
        <v>1068</v>
      </c>
      <c r="F11" s="44" t="s">
        <v>1066</v>
      </c>
      <c r="G11" s="44" t="s">
        <v>1085</v>
      </c>
      <c r="H11" s="44" t="s">
        <v>1069</v>
      </c>
      <c r="I11" s="44" t="s">
        <v>2</v>
      </c>
      <c r="J11" s="131" t="s">
        <v>1</v>
      </c>
      <c r="K11" s="102" t="str">
        <f>CONCATENATE(IFERROR(IF(COLUMNS($K12)-1=LEN((CONCATENATE($J12," ")))-LEN(SUBSTITUTE((CONCATENATE($J12," "))," ","")),
                                                                               RIGHT((CONCATENATE($J12," ")),LEN((CONCATENATE($J12," ")))-SEARCH("°",SUBSTITUTE((CONCATENATE($J12," "))," ","°",COLUMNS($K12)-1))),
         IF(COLUMNS($K12)=1,                          LEFT((CONCATENATE($J12," ")),SEARCH("°",SUBSTITUTE((CONCATENATE($J12," "))," ","°",COLUMNS($K12)))-1),
                                                                               MID((CONCATENATE($J12," ")),SEARCH("°",SUBSTITUTE((CONCATENATE($J12," "))," ","°",COLUMNS($K12)-1))+1,SEARCH("°",SUBSTITUTE((CONCATENATE($J12," "))," ","°",COLUMNS($K12)))-SEARCH("°",SUBSTITUTE((CONCATENATE($J12," "))," ","°",COLUMNS($K12)-1))-1))),"")," ","PŮVODNÍ")</f>
        <v xml:space="preserve"> PŮVODNÍ</v>
      </c>
      <c r="L11" s="103" t="str">
        <f>CONCATENATE(IFERROR(IF(COLUMNS($K12)-1=LEN((CONCATENATE($J12," ")))-LEN(SUBSTITUTE((CONCATENATE($J12," "))," ","")),
                                                                               RIGHT((CONCATENATE($J12," ")),LEN((CONCATENATE($J12," ")))-SEARCH("°",SUBSTITUTE((CONCATENATE($J12," "))," ","°",COLUMNS($K12)-1))),
         IF(COLUMNS($K12)=1,                          LEFT((CONCATENATE($J12," ")),SEARCH("°",SUBSTITUTE((CONCATENATE($J12," "))," ","°",COLUMNS($K12)))-1),
                                                                               MID((CONCATENATE($J12," ")),SEARCH("°",SUBSTITUTE((CONCATENATE($J12," "))," ","°",COLUMNS($K12)-1))+1,SEARCH("°",SUBSTITUTE((CONCATENATE($J12," "))," ","°",COLUMNS($K12)))-SEARCH("°",SUBSTITUTE((CONCATENATE($J12," "))," ","°",COLUMNS($K12)-1))-1))),"")," ","NOVÉ")</f>
        <v xml:space="preserve"> NOVÉ</v>
      </c>
      <c r="M11" s="104" t="str">
        <f>CONCATENATE(IFERROR(IF(COLUMNS($K12:L12)-1=LEN((TRIM($J12)))-LEN(SUBSTITUTE((TRIM($J12))," ","")),                                                                                RIGHT((TRIM($J12)),LEN((TRIM($J12)))-SEARCH("°",SUBSTITUTE((TRIM($J12))," ","°",COLUMNS($K12:L12)-1))),          IF(COLUMNS($K12:L12)=1,                          LEFT((TRIM($J12)),SEARCH("°",SUBSTITUTE((TRIM($J12))," ","°",COLUMNS($K12:L12)))-1),                                                                                MID((TRIM($J12)),SEARCH("°",SUBSTITUTE((TRIM($J12))," ","°",COLUMNS($K12:L12)-1))+1,SEARCH("°",SUBSTITUTE((TRIM($J12))," ","°",COLUMNS($K12:L12)))-SEARCH("°",SUBSTITUTE((TRIM($J12))," ","°",COLUMNS($K12:L12)-1))-1))),"")," ","PŮVODNÍ")</f>
        <v xml:space="preserve"> PŮVODNÍ</v>
      </c>
      <c r="N11" s="105" t="str">
        <f>CONCATENATE(IFERROR(IF(COLUMNS($K12:L12)-1=LEN((TRIM($J12)))-LEN(SUBSTITUTE((TRIM($J12))," ","")),                                                                                RIGHT((TRIM($J12)),LEN((TRIM($J12)))-SEARCH("°",SUBSTITUTE((TRIM($J12))," ","°",COLUMNS($K12:L12)-1))),          IF(COLUMNS($K12:L12)=1,                          LEFT((TRIM($J12)),SEARCH("°",SUBSTITUTE((TRIM($J12))," ","°",COLUMNS($K12:L12)))-1),                                                                                MID((TRIM($J12)),SEARCH("°",SUBSTITUTE((TRIM($J12))," ","°",COLUMNS($K12:L12)-1))+1,SEARCH("°",SUBSTITUTE((TRIM($J12))," ","°",COLUMNS($K12:L12)))-SEARCH("°",SUBSTITUTE((TRIM($J12))," ","°",COLUMNS($K12:L12)-1))-1))),"")," ","NOVÉ")</f>
        <v xml:space="preserve"> NOVÉ</v>
      </c>
      <c r="O11" s="102" t="str">
        <f>CONCATENATE(IFERROR(IF(COLUMNS($K12:M12)-1=LEN((TRIM($J12)))-LEN(SUBSTITUTE((TRIM($J12))," ","")),                                                                                RIGHT((TRIM($J12)),LEN((TRIM($J12)))-SEARCH("°",SUBSTITUTE((TRIM($J12))," ","°",COLUMNS($K12:M12)-1))),          IF(COLUMNS($K12:M12)=1,                          LEFT((TRIM($J12)),SEARCH("°",SUBSTITUTE((TRIM($J12))," ","°",COLUMNS($K12:M12)))-1),                                                                                MID((TRIM($J12)),SEARCH("°",SUBSTITUTE((TRIM($J12))," ","°",COLUMNS($K12:M12)-1))+1,SEARCH("°",SUBSTITUTE((TRIM($J12))," ","°",COLUMNS($K12:M12)))-SEARCH("°",SUBSTITUTE((TRIM($J12))," ","°",COLUMNS($K12:M12)-1))-1))),"")," ","PŮVODNÍ")</f>
        <v xml:space="preserve"> PŮVODNÍ</v>
      </c>
      <c r="P11" s="103" t="str">
        <f>CONCATENATE(IFERROR(IF(COLUMNS($K12:M12)-1=LEN((TRIM($J12)))-LEN(SUBSTITUTE((TRIM($J12))," ","")),                                                                                RIGHT((TRIM($J12)),LEN((TRIM($J12)))-SEARCH("°",SUBSTITUTE((TRIM($J12))," ","°",COLUMNS($K12:M12)-1))),          IF(COLUMNS($K12:M12)=1,                          LEFT((TRIM($J12)),SEARCH("°",SUBSTITUTE((TRIM($J12))," ","°",COLUMNS($K12:M12)))-1),                                                                                MID((TRIM($J12)),SEARCH("°",SUBSTITUTE((TRIM($J12))," ","°",COLUMNS($K12:M12)-1))+1,SEARCH("°",SUBSTITUTE((TRIM($J12))," ","°",COLUMNS($K12:M12)))-SEARCH("°",SUBSTITUTE((TRIM($J12))," ","°",COLUMNS($K12:M12)-1))-1))),"")," ","NOVÉ")</f>
        <v xml:space="preserve"> NOVÉ</v>
      </c>
      <c r="Q11" s="104" t="str">
        <f>CONCATENATE(IFERROR(IF(COLUMNS($K12:N12)-1=LEN((TRIM($J12)))-LEN(SUBSTITUTE((TRIM($J12))," ","")),                                                                                RIGHT((TRIM($J12)),LEN((TRIM($J12)))-SEARCH("°",SUBSTITUTE((TRIM($J12))," ","°",COLUMNS($K12:N12)-1))),          IF(COLUMNS($K12:N12)=1,                          LEFT((TRIM($J12)),SEARCH("°",SUBSTITUTE((TRIM($J12))," ","°",COLUMNS($K12:N12)))-1),                                                                                MID((TRIM($J12)),SEARCH("°",SUBSTITUTE((TRIM($J12))," ","°",COLUMNS($K12:N12)-1))+1,SEARCH("°",SUBSTITUTE((TRIM($J12))," ","°",COLUMNS($K12:N12)))-SEARCH("°",SUBSTITUTE((TRIM($J12))," ","°",COLUMNS($K12:N12)-1))-1))),"")," ","PŮVODNÍ")</f>
        <v xml:space="preserve"> PŮVODNÍ</v>
      </c>
      <c r="R11" s="105" t="str">
        <f>CONCATENATE(IFERROR(IF(COLUMNS($K12:N12)-1=LEN((TRIM($J12)))-LEN(SUBSTITUTE((TRIM($J12))," ","")),                                                                                RIGHT((TRIM($J12)),LEN((TRIM($J12)))-SEARCH("°",SUBSTITUTE((TRIM($J12))," ","°",COLUMNS($K12:N12)-1))),          IF(COLUMNS($K12:N12)=1,                          LEFT((TRIM($J12)),SEARCH("°",SUBSTITUTE((TRIM($J12))," ","°",COLUMNS($K12:N12)))-1),                                                                                MID((TRIM($J12)),SEARCH("°",SUBSTITUTE((TRIM($J12))," ","°",COLUMNS($K12:N12)-1))+1,SEARCH("°",SUBSTITUTE((TRIM($J12))," ","°",COLUMNS($K12:N12)))-SEARCH("°",SUBSTITUTE((TRIM($J12))," ","°",COLUMNS($K12:N12)-1))-1))),"")," ","NOVÉ")</f>
        <v xml:space="preserve"> NOVÉ</v>
      </c>
      <c r="S11" s="102" t="str">
        <f>CONCATENATE(IFERROR(IF(COLUMNS($K12:O12)-1=LEN((TRIM($J12)))-LEN(SUBSTITUTE((TRIM($J12))," ","")),                                                                                RIGHT((TRIM($J12)),LEN((TRIM($J12)))-SEARCH("°",SUBSTITUTE((TRIM($J12))," ","°",COLUMNS($K12:O12)-1))),          IF(COLUMNS($K12:O12)=1,                          LEFT((TRIM($J12)),SEARCH("°",SUBSTITUTE((TRIM($J12))," ","°",COLUMNS($K12:O12)))-1),                                                                                MID((TRIM($J12)),SEARCH("°",SUBSTITUTE((TRIM($J12))," ","°",COLUMNS($K12:O12)-1))+1,SEARCH("°",SUBSTITUTE((TRIM($J12))," ","°",COLUMNS($K12:O12)))-SEARCH("°",SUBSTITUTE((TRIM($J12))," ","°",COLUMNS($K12:O12)-1))-1))),"")," ","PŮVODNÍ")</f>
        <v xml:space="preserve"> PŮVODNÍ</v>
      </c>
      <c r="T11" s="106" t="str">
        <f>CONCATENATE(IFERROR(IF(COLUMNS($K12:O12)-1=LEN((TRIM($J12)))-LEN(SUBSTITUTE((TRIM($J12))," ","")),                                                                                RIGHT((TRIM($J12)),LEN((TRIM($J12)))-SEARCH("°",SUBSTITUTE((TRIM($J12))," ","°",COLUMNS($K12:O12)-1))),          IF(COLUMNS($K12:O12)=1,                          LEFT((TRIM($J12)),SEARCH("°",SUBSTITUTE((TRIM($J12))," ","°",COLUMNS($K12:O12)))-1),                                                                                MID((TRIM($J12)),SEARCH("°",SUBSTITUTE((TRIM($J12))," ","°",COLUMNS($K12:O12)-1))+1,SEARCH("°",SUBSTITUTE((TRIM($J12))," ","°",COLUMNS($K12:O12)))-SEARCH("°",SUBSTITUTE((TRIM($J12))," ","°",COLUMNS($K12:O12)-1))-1))),"")," ","NOVÉ")</f>
        <v xml:space="preserve"> NOVÉ</v>
      </c>
      <c r="U11" s="58" t="s">
        <v>1095</v>
      </c>
      <c r="V11" s="88"/>
      <c r="W11" s="89"/>
      <c r="X11" s="89"/>
      <c r="Y11" s="89"/>
      <c r="Z11" s="89"/>
      <c r="AA11" s="89"/>
      <c r="AB11" s="89"/>
      <c r="AC11" s="89"/>
      <c r="AD11" s="89"/>
      <c r="AE11" s="89"/>
    </row>
    <row r="12" spans="1:31" s="90" customFormat="1" x14ac:dyDescent="0.35">
      <c r="A12" s="115" t="str">
        <f t="shared" ref="A12" si="5">IF(B12&lt;&gt;"",A10+1," ")</f>
        <v xml:space="preserve"> </v>
      </c>
      <c r="B12" s="119"/>
      <c r="C12" s="140"/>
      <c r="D12" s="121"/>
      <c r="E12" s="116"/>
      <c r="F12" s="119"/>
      <c r="G12" s="122" t="str">
        <f>IF(F12="","",VLOOKUP(F12,ČÍSELNÍK!$A$2:$B$448,2))</f>
        <v/>
      </c>
      <c r="H12" s="121"/>
      <c r="I12" s="118"/>
      <c r="J12" s="107"/>
      <c r="K12" s="100"/>
      <c r="L12" s="99"/>
      <c r="M12" s="101"/>
      <c r="N12" s="99"/>
      <c r="O12" s="100"/>
      <c r="P12" s="99"/>
      <c r="Q12" s="101"/>
      <c r="R12" s="99"/>
      <c r="S12" s="100"/>
      <c r="T12" s="99"/>
      <c r="U12" s="79"/>
      <c r="V12" s="75" t="str">
        <f t="shared" ref="V12:AE12" si="6">IF(K12&lt;&gt;"",(K11 &amp; "***" &amp;K12),"")</f>
        <v/>
      </c>
      <c r="W12" s="75" t="str">
        <f t="shared" si="6"/>
        <v/>
      </c>
      <c r="X12" s="75" t="str">
        <f t="shared" si="6"/>
        <v/>
      </c>
      <c r="Y12" s="75" t="str">
        <f t="shared" si="6"/>
        <v/>
      </c>
      <c r="Z12" s="75" t="str">
        <f t="shared" si="6"/>
        <v/>
      </c>
      <c r="AA12" s="75" t="str">
        <f t="shared" si="6"/>
        <v/>
      </c>
      <c r="AB12" s="75" t="str">
        <f t="shared" si="6"/>
        <v/>
      </c>
      <c r="AC12" s="75" t="str">
        <f t="shared" si="6"/>
        <v/>
      </c>
      <c r="AD12" s="75" t="str">
        <f t="shared" si="6"/>
        <v/>
      </c>
      <c r="AE12" s="75" t="str">
        <f t="shared" si="6"/>
        <v/>
      </c>
    </row>
    <row r="13" spans="1:31" s="96" customFormat="1" ht="29" x14ac:dyDescent="0.35">
      <c r="A13" s="44"/>
      <c r="B13" s="110" t="s">
        <v>3</v>
      </c>
      <c r="C13" s="44" t="s">
        <v>0</v>
      </c>
      <c r="D13" s="44" t="s">
        <v>1067</v>
      </c>
      <c r="E13" s="44" t="s">
        <v>1068</v>
      </c>
      <c r="F13" s="44" t="s">
        <v>1066</v>
      </c>
      <c r="G13" s="44" t="s">
        <v>1085</v>
      </c>
      <c r="H13" s="44" t="s">
        <v>1069</v>
      </c>
      <c r="I13" s="44" t="s">
        <v>2</v>
      </c>
      <c r="J13" s="131" t="s">
        <v>1</v>
      </c>
      <c r="K13" s="102" t="str">
        <f>CONCATENATE(IFERROR(IF(COLUMNS($K14)-1=LEN((CONCATENATE($J14," ")))-LEN(SUBSTITUTE((CONCATENATE($J14," "))," ","")),
                                                                               RIGHT((CONCATENATE($J14," ")),LEN((CONCATENATE($J14," ")))-SEARCH("°",SUBSTITUTE((CONCATENATE($J14," "))," ","°",COLUMNS($K14)-1))),
         IF(COLUMNS($K14)=1,                          LEFT((CONCATENATE($J14," ")),SEARCH("°",SUBSTITUTE((CONCATENATE($J14," "))," ","°",COLUMNS($K14)))-1),
                                                                               MID((CONCATENATE($J14," ")),SEARCH("°",SUBSTITUTE((CONCATENATE($J14," "))," ","°",COLUMNS($K14)-1))+1,SEARCH("°",SUBSTITUTE((CONCATENATE($J14," "))," ","°",COLUMNS($K14)))-SEARCH("°",SUBSTITUTE((CONCATENATE($J14," "))," ","°",COLUMNS($K14)-1))-1))),"")," ","PŮVODNÍ")</f>
        <v xml:space="preserve"> PŮVODNÍ</v>
      </c>
      <c r="L13" s="103" t="str">
        <f>CONCATENATE(IFERROR(IF(COLUMNS($K14)-1=LEN((CONCATENATE($J14," ")))-LEN(SUBSTITUTE((CONCATENATE($J14," "))," ","")),
                                                                               RIGHT((CONCATENATE($J14," ")),LEN((CONCATENATE($J14," ")))-SEARCH("°",SUBSTITUTE((CONCATENATE($J14," "))," ","°",COLUMNS($K14)-1))),
         IF(COLUMNS($K14)=1,                          LEFT((CONCATENATE($J14," ")),SEARCH("°",SUBSTITUTE((CONCATENATE($J14," "))," ","°",COLUMNS($K14)))-1),
                                                                               MID((CONCATENATE($J14," ")),SEARCH("°",SUBSTITUTE((CONCATENATE($J14," "))," ","°",COLUMNS($K14)-1))+1,SEARCH("°",SUBSTITUTE((CONCATENATE($J14," "))," ","°",COLUMNS($K14)))-SEARCH("°",SUBSTITUTE((CONCATENATE($J14," "))," ","°",COLUMNS($K14)-1))-1))),"")," ","NOVÉ")</f>
        <v xml:space="preserve"> NOVÉ</v>
      </c>
      <c r="M13" s="104" t="str">
        <f>CONCATENATE(IFERROR(IF(COLUMNS($K14:L14)-1=LEN((TRIM($J14)))-LEN(SUBSTITUTE((TRIM($J14))," ","")),                                                                                RIGHT((TRIM($J14)),LEN((TRIM($J14)))-SEARCH("°",SUBSTITUTE((TRIM($J14))," ","°",COLUMNS($K14:L14)-1))),          IF(COLUMNS($K14:L14)=1,                          LEFT((TRIM($J14)),SEARCH("°",SUBSTITUTE((TRIM($J14))," ","°",COLUMNS($K14:L14)))-1),                                                                                MID((TRIM($J14)),SEARCH("°",SUBSTITUTE((TRIM($J14))," ","°",COLUMNS($K14:L14)-1))+1,SEARCH("°",SUBSTITUTE((TRIM($J14))," ","°",COLUMNS($K14:L14)))-SEARCH("°",SUBSTITUTE((TRIM($J14))," ","°",COLUMNS($K14:L14)-1))-1))),"")," ","PŮVODNÍ")</f>
        <v xml:space="preserve"> PŮVODNÍ</v>
      </c>
      <c r="N13" s="105" t="str">
        <f>CONCATENATE(IFERROR(IF(COLUMNS($K14:L14)-1=LEN((TRIM($J14)))-LEN(SUBSTITUTE((TRIM($J14))," ","")),                                                                                RIGHT((TRIM($J14)),LEN((TRIM($J14)))-SEARCH("°",SUBSTITUTE((TRIM($J14))," ","°",COLUMNS($K14:L14)-1))),          IF(COLUMNS($K14:L14)=1,                          LEFT((TRIM($J14)),SEARCH("°",SUBSTITUTE((TRIM($J14))," ","°",COLUMNS($K14:L14)))-1),                                                                                MID((TRIM($J14)),SEARCH("°",SUBSTITUTE((TRIM($J14))," ","°",COLUMNS($K14:L14)-1))+1,SEARCH("°",SUBSTITUTE((TRIM($J14))," ","°",COLUMNS($K14:L14)))-SEARCH("°",SUBSTITUTE((TRIM($J14))," ","°",COLUMNS($K14:L14)-1))-1))),"")," ","NOVÉ")</f>
        <v xml:space="preserve"> NOVÉ</v>
      </c>
      <c r="O13" s="102" t="str">
        <f>CONCATENATE(IFERROR(IF(COLUMNS($K14:M14)-1=LEN((TRIM($J14)))-LEN(SUBSTITUTE((TRIM($J14))," ","")),                                                                                RIGHT((TRIM($J14)),LEN((TRIM($J14)))-SEARCH("°",SUBSTITUTE((TRIM($J14))," ","°",COLUMNS($K14:M14)-1))),          IF(COLUMNS($K14:M14)=1,                          LEFT((TRIM($J14)),SEARCH("°",SUBSTITUTE((TRIM($J14))," ","°",COLUMNS($K14:M14)))-1),                                                                                MID((TRIM($J14)),SEARCH("°",SUBSTITUTE((TRIM($J14))," ","°",COLUMNS($K14:M14)-1))+1,SEARCH("°",SUBSTITUTE((TRIM($J14))," ","°",COLUMNS($K14:M14)))-SEARCH("°",SUBSTITUTE((TRIM($J14))," ","°",COLUMNS($K14:M14)-1))-1))),"")," ","PŮVODNÍ")</f>
        <v xml:space="preserve"> PŮVODNÍ</v>
      </c>
      <c r="P13" s="103" t="str">
        <f>CONCATENATE(IFERROR(IF(COLUMNS($K14:M14)-1=LEN((TRIM($J14)))-LEN(SUBSTITUTE((TRIM($J14))," ","")),                                                                                RIGHT((TRIM($J14)),LEN((TRIM($J14)))-SEARCH("°",SUBSTITUTE((TRIM($J14))," ","°",COLUMNS($K14:M14)-1))),          IF(COLUMNS($K14:M14)=1,                          LEFT((TRIM($J14)),SEARCH("°",SUBSTITUTE((TRIM($J14))," ","°",COLUMNS($K14:M14)))-1),                                                                                MID((TRIM($J14)),SEARCH("°",SUBSTITUTE((TRIM($J14))," ","°",COLUMNS($K14:M14)-1))+1,SEARCH("°",SUBSTITUTE((TRIM($J14))," ","°",COLUMNS($K14:M14)))-SEARCH("°",SUBSTITUTE((TRIM($J14))," ","°",COLUMNS($K14:M14)-1))-1))),"")," ","NOVÉ")</f>
        <v xml:space="preserve"> NOVÉ</v>
      </c>
      <c r="Q13" s="104" t="str">
        <f>CONCATENATE(IFERROR(IF(COLUMNS($K14:N14)-1=LEN((TRIM($J14)))-LEN(SUBSTITUTE((TRIM($J14))," ","")),                                                                                RIGHT((TRIM($J14)),LEN((TRIM($J14)))-SEARCH("°",SUBSTITUTE((TRIM($J14))," ","°",COLUMNS($K14:N14)-1))),          IF(COLUMNS($K14:N14)=1,                          LEFT((TRIM($J14)),SEARCH("°",SUBSTITUTE((TRIM($J14))," ","°",COLUMNS($K14:N14)))-1),                                                                                MID((TRIM($J14)),SEARCH("°",SUBSTITUTE((TRIM($J14))," ","°",COLUMNS($K14:N14)-1))+1,SEARCH("°",SUBSTITUTE((TRIM($J14))," ","°",COLUMNS($K14:N14)))-SEARCH("°",SUBSTITUTE((TRIM($J14))," ","°",COLUMNS($K14:N14)-1))-1))),"")," ","PŮVODNÍ")</f>
        <v xml:space="preserve"> PŮVODNÍ</v>
      </c>
      <c r="R13" s="105" t="str">
        <f>CONCATENATE(IFERROR(IF(COLUMNS($K14:N14)-1=LEN((TRIM($J14)))-LEN(SUBSTITUTE((TRIM($J14))," ","")),                                                                                RIGHT((TRIM($J14)),LEN((TRIM($J14)))-SEARCH("°",SUBSTITUTE((TRIM($J14))," ","°",COLUMNS($K14:N14)-1))),          IF(COLUMNS($K14:N14)=1,                          LEFT((TRIM($J14)),SEARCH("°",SUBSTITUTE((TRIM($J14))," ","°",COLUMNS($K14:N14)))-1),                                                                                MID((TRIM($J14)),SEARCH("°",SUBSTITUTE((TRIM($J14))," ","°",COLUMNS($K14:N14)-1))+1,SEARCH("°",SUBSTITUTE((TRIM($J14))," ","°",COLUMNS($K14:N14)))-SEARCH("°",SUBSTITUTE((TRIM($J14))," ","°",COLUMNS($K14:N14)-1))-1))),"")," ","NOVÉ")</f>
        <v xml:space="preserve"> NOVÉ</v>
      </c>
      <c r="S13" s="102" t="str">
        <f>CONCATENATE(IFERROR(IF(COLUMNS($K14:O14)-1=LEN((TRIM($J14)))-LEN(SUBSTITUTE((TRIM($J14))," ","")),                                                                                RIGHT((TRIM($J14)),LEN((TRIM($J14)))-SEARCH("°",SUBSTITUTE((TRIM($J14))," ","°",COLUMNS($K14:O14)-1))),          IF(COLUMNS($K14:O14)=1,                          LEFT((TRIM($J14)),SEARCH("°",SUBSTITUTE((TRIM($J14))," ","°",COLUMNS($K14:O14)))-1),                                                                                MID((TRIM($J14)),SEARCH("°",SUBSTITUTE((TRIM($J14))," ","°",COLUMNS($K14:O14)-1))+1,SEARCH("°",SUBSTITUTE((TRIM($J14))," ","°",COLUMNS($K14:O14)))-SEARCH("°",SUBSTITUTE((TRIM($J14))," ","°",COLUMNS($K14:O14)-1))-1))),"")," ","PŮVODNÍ")</f>
        <v xml:space="preserve"> PŮVODNÍ</v>
      </c>
      <c r="T13" s="106" t="str">
        <f>CONCATENATE(IFERROR(IF(COLUMNS($K14:O14)-1=LEN((TRIM($J14)))-LEN(SUBSTITUTE((TRIM($J14))," ","")),                                                                                RIGHT((TRIM($J14)),LEN((TRIM($J14)))-SEARCH("°",SUBSTITUTE((TRIM($J14))," ","°",COLUMNS($K14:O14)-1))),          IF(COLUMNS($K14:O14)=1,                          LEFT((TRIM($J14)),SEARCH("°",SUBSTITUTE((TRIM($J14))," ","°",COLUMNS($K14:O14)))-1),                                                                                MID((TRIM($J14)),SEARCH("°",SUBSTITUTE((TRIM($J14))," ","°",COLUMNS($K14:O14)-1))+1,SEARCH("°",SUBSTITUTE((TRIM($J14))," ","°",COLUMNS($K14:O14)))-SEARCH("°",SUBSTITUTE((TRIM($J14))," ","°",COLUMNS($K14:O14)-1))-1))),"")," ","NOVÉ")</f>
        <v xml:space="preserve"> NOVÉ</v>
      </c>
      <c r="U13" s="58" t="s">
        <v>1095</v>
      </c>
      <c r="V13" s="88"/>
      <c r="W13" s="89"/>
      <c r="X13" s="89"/>
      <c r="Y13" s="89"/>
      <c r="Z13" s="89"/>
      <c r="AA13" s="89"/>
      <c r="AB13" s="89"/>
      <c r="AC13" s="89"/>
      <c r="AD13" s="89"/>
      <c r="AE13" s="89"/>
    </row>
    <row r="14" spans="1:31" s="90" customFormat="1" x14ac:dyDescent="0.35">
      <c r="A14" s="115" t="str">
        <f t="shared" ref="A14" si="7">IF(B14&lt;&gt;"",A12+1," ")</f>
        <v xml:space="preserve"> </v>
      </c>
      <c r="B14" s="119"/>
      <c r="C14" s="140"/>
      <c r="D14" s="121"/>
      <c r="E14" s="116"/>
      <c r="F14" s="119"/>
      <c r="G14" s="122" t="str">
        <f>IF(F14="","",VLOOKUP(F14,ČÍSELNÍK!$A$2:$B$448,2))</f>
        <v/>
      </c>
      <c r="H14" s="121"/>
      <c r="I14" s="118"/>
      <c r="J14" s="107"/>
      <c r="K14" s="100"/>
      <c r="L14" s="99"/>
      <c r="M14" s="101"/>
      <c r="N14" s="99"/>
      <c r="O14" s="100"/>
      <c r="P14" s="99"/>
      <c r="Q14" s="101"/>
      <c r="R14" s="99"/>
      <c r="S14" s="100"/>
      <c r="T14" s="99"/>
      <c r="U14" s="79"/>
      <c r="V14" s="75" t="str">
        <f t="shared" ref="V14:AE14" si="8">IF(K14&lt;&gt;"",(K13 &amp; "***" &amp;K14),"")</f>
        <v/>
      </c>
      <c r="W14" s="75" t="str">
        <f t="shared" si="8"/>
        <v/>
      </c>
      <c r="X14" s="75" t="str">
        <f t="shared" si="8"/>
        <v/>
      </c>
      <c r="Y14" s="75" t="str">
        <f t="shared" si="8"/>
        <v/>
      </c>
      <c r="Z14" s="75" t="str">
        <f t="shared" si="8"/>
        <v/>
      </c>
      <c r="AA14" s="75" t="str">
        <f t="shared" si="8"/>
        <v/>
      </c>
      <c r="AB14" s="75" t="str">
        <f t="shared" si="8"/>
        <v/>
      </c>
      <c r="AC14" s="75" t="str">
        <f t="shared" si="8"/>
        <v/>
      </c>
      <c r="AD14" s="75" t="str">
        <f t="shared" si="8"/>
        <v/>
      </c>
      <c r="AE14" s="75" t="str">
        <f t="shared" si="8"/>
        <v/>
      </c>
    </row>
    <row r="15" spans="1:31" s="96" customFormat="1" ht="29" x14ac:dyDescent="0.35">
      <c r="A15" s="44"/>
      <c r="B15" s="110" t="s">
        <v>3</v>
      </c>
      <c r="C15" s="44" t="s">
        <v>0</v>
      </c>
      <c r="D15" s="44" t="s">
        <v>1067</v>
      </c>
      <c r="E15" s="44" t="s">
        <v>1068</v>
      </c>
      <c r="F15" s="44" t="s">
        <v>1066</v>
      </c>
      <c r="G15" s="44" t="s">
        <v>1085</v>
      </c>
      <c r="H15" s="44" t="s">
        <v>1069</v>
      </c>
      <c r="I15" s="44" t="s">
        <v>2</v>
      </c>
      <c r="J15" s="131" t="s">
        <v>1</v>
      </c>
      <c r="K15" s="102" t="str">
        <f>CONCATENATE(IFERROR(IF(COLUMNS($K16)-1=LEN((CONCATENATE($J16," ")))-LEN(SUBSTITUTE((CONCATENATE($J16," "))," ","")),
                                                                               RIGHT((CONCATENATE($J16," ")),LEN((CONCATENATE($J16," ")))-SEARCH("°",SUBSTITUTE((CONCATENATE($J16," "))," ","°",COLUMNS($K16)-1))),
         IF(COLUMNS($K16)=1,                          LEFT((CONCATENATE($J16," ")),SEARCH("°",SUBSTITUTE((CONCATENATE($J16," "))," ","°",COLUMNS($K16)))-1),
                                                                               MID((CONCATENATE($J16," ")),SEARCH("°",SUBSTITUTE((CONCATENATE($J16," "))," ","°",COLUMNS($K16)-1))+1,SEARCH("°",SUBSTITUTE((CONCATENATE($J16," "))," ","°",COLUMNS($K16)))-SEARCH("°",SUBSTITUTE((CONCATENATE($J16," "))," ","°",COLUMNS($K16)-1))-1))),"")," ","PŮVODNÍ")</f>
        <v xml:space="preserve"> PŮVODNÍ</v>
      </c>
      <c r="L15" s="103" t="str">
        <f>CONCATENATE(IFERROR(IF(COLUMNS($K16)-1=LEN((CONCATENATE($J16," ")))-LEN(SUBSTITUTE((CONCATENATE($J16," "))," ","")),
                                                                               RIGHT((CONCATENATE($J16," ")),LEN((CONCATENATE($J16," ")))-SEARCH("°",SUBSTITUTE((CONCATENATE($J16," "))," ","°",COLUMNS($K16)-1))),
         IF(COLUMNS($K16)=1,                          LEFT((CONCATENATE($J16," ")),SEARCH("°",SUBSTITUTE((CONCATENATE($J16," "))," ","°",COLUMNS($K16)))-1),
                                                                               MID((CONCATENATE($J16," ")),SEARCH("°",SUBSTITUTE((CONCATENATE($J16," "))," ","°",COLUMNS($K16)-1))+1,SEARCH("°",SUBSTITUTE((CONCATENATE($J16," "))," ","°",COLUMNS($K16)))-SEARCH("°",SUBSTITUTE((CONCATENATE($J16," "))," ","°",COLUMNS($K16)-1))-1))),"")," ","NOVÉ")</f>
        <v xml:space="preserve"> NOVÉ</v>
      </c>
      <c r="M15" s="104" t="str">
        <f>CONCATENATE(IFERROR(IF(COLUMNS($K16:L16)-1=LEN((TRIM($J16)))-LEN(SUBSTITUTE((TRIM($J16))," ","")),                                                                                RIGHT((TRIM($J16)),LEN((TRIM($J16)))-SEARCH("°",SUBSTITUTE((TRIM($J16))," ","°",COLUMNS($K16:L16)-1))),          IF(COLUMNS($K16:L16)=1,                          LEFT((TRIM($J16)),SEARCH("°",SUBSTITUTE((TRIM($J16))," ","°",COLUMNS($K16:L16)))-1),                                                                                MID((TRIM($J16)),SEARCH("°",SUBSTITUTE((TRIM($J16))," ","°",COLUMNS($K16:L16)-1))+1,SEARCH("°",SUBSTITUTE((TRIM($J16))," ","°",COLUMNS($K16:L16)))-SEARCH("°",SUBSTITUTE((TRIM($J16))," ","°",COLUMNS($K16:L16)-1))-1))),"")," ","PŮVODNÍ")</f>
        <v xml:space="preserve"> PŮVODNÍ</v>
      </c>
      <c r="N15" s="105" t="str">
        <f>CONCATENATE(IFERROR(IF(COLUMNS($K16:L16)-1=LEN((TRIM($J16)))-LEN(SUBSTITUTE((TRIM($J16))," ","")),                                                                                RIGHT((TRIM($J16)),LEN((TRIM($J16)))-SEARCH("°",SUBSTITUTE((TRIM($J16))," ","°",COLUMNS($K16:L16)-1))),          IF(COLUMNS($K16:L16)=1,                          LEFT((TRIM($J16)),SEARCH("°",SUBSTITUTE((TRIM($J16))," ","°",COLUMNS($K16:L16)))-1),                                                                                MID((TRIM($J16)),SEARCH("°",SUBSTITUTE((TRIM($J16))," ","°",COLUMNS($K16:L16)-1))+1,SEARCH("°",SUBSTITUTE((TRIM($J16))," ","°",COLUMNS($K16:L16)))-SEARCH("°",SUBSTITUTE((TRIM($J16))," ","°",COLUMNS($K16:L16)-1))-1))),"")," ","NOVÉ")</f>
        <v xml:space="preserve"> NOVÉ</v>
      </c>
      <c r="O15" s="102" t="str">
        <f>CONCATENATE(IFERROR(IF(COLUMNS($K16:M16)-1=LEN((TRIM($J16)))-LEN(SUBSTITUTE((TRIM($J16))," ","")),                                                                                RIGHT((TRIM($J16)),LEN((TRIM($J16)))-SEARCH("°",SUBSTITUTE((TRIM($J16))," ","°",COLUMNS($K16:M16)-1))),          IF(COLUMNS($K16:M16)=1,                          LEFT((TRIM($J16)),SEARCH("°",SUBSTITUTE((TRIM($J16))," ","°",COLUMNS($K16:M16)))-1),                                                                                MID((TRIM($J16)),SEARCH("°",SUBSTITUTE((TRIM($J16))," ","°",COLUMNS($K16:M16)-1))+1,SEARCH("°",SUBSTITUTE((TRIM($J16))," ","°",COLUMNS($K16:M16)))-SEARCH("°",SUBSTITUTE((TRIM($J16))," ","°",COLUMNS($K16:M16)-1))-1))),"")," ","PŮVODNÍ")</f>
        <v xml:space="preserve"> PŮVODNÍ</v>
      </c>
      <c r="P15" s="103" t="str">
        <f>CONCATENATE(IFERROR(IF(COLUMNS($K16:M16)-1=LEN((TRIM($J16)))-LEN(SUBSTITUTE((TRIM($J16))," ","")),                                                                                RIGHT((TRIM($J16)),LEN((TRIM($J16)))-SEARCH("°",SUBSTITUTE((TRIM($J16))," ","°",COLUMNS($K16:M16)-1))),          IF(COLUMNS($K16:M16)=1,                          LEFT((TRIM($J16)),SEARCH("°",SUBSTITUTE((TRIM($J16))," ","°",COLUMNS($K16:M16)))-1),                                                                                MID((TRIM($J16)),SEARCH("°",SUBSTITUTE((TRIM($J16))," ","°",COLUMNS($K16:M16)-1))+1,SEARCH("°",SUBSTITUTE((TRIM($J16))," ","°",COLUMNS($K16:M16)))-SEARCH("°",SUBSTITUTE((TRIM($J16))," ","°",COLUMNS($K16:M16)-1))-1))),"")," ","NOVÉ")</f>
        <v xml:space="preserve"> NOVÉ</v>
      </c>
      <c r="Q15" s="104" t="str">
        <f>CONCATENATE(IFERROR(IF(COLUMNS($K16:N16)-1=LEN((TRIM($J16)))-LEN(SUBSTITUTE((TRIM($J16))," ","")),                                                                                RIGHT((TRIM($J16)),LEN((TRIM($J16)))-SEARCH("°",SUBSTITUTE((TRIM($J16))," ","°",COLUMNS($K16:N16)-1))),          IF(COLUMNS($K16:N16)=1,                          LEFT((TRIM($J16)),SEARCH("°",SUBSTITUTE((TRIM($J16))," ","°",COLUMNS($K16:N16)))-1),                                                                                MID((TRIM($J16)),SEARCH("°",SUBSTITUTE((TRIM($J16))," ","°",COLUMNS($K16:N16)-1))+1,SEARCH("°",SUBSTITUTE((TRIM($J16))," ","°",COLUMNS($K16:N16)))-SEARCH("°",SUBSTITUTE((TRIM($J16))," ","°",COLUMNS($K16:N16)-1))-1))),"")," ","PŮVODNÍ")</f>
        <v xml:space="preserve"> PŮVODNÍ</v>
      </c>
      <c r="R15" s="105" t="str">
        <f>CONCATENATE(IFERROR(IF(COLUMNS($K16:N16)-1=LEN((TRIM($J16)))-LEN(SUBSTITUTE((TRIM($J16))," ","")),                                                                                RIGHT((TRIM($J16)),LEN((TRIM($J16)))-SEARCH("°",SUBSTITUTE((TRIM($J16))," ","°",COLUMNS($K16:N16)-1))),          IF(COLUMNS($K16:N16)=1,                          LEFT((TRIM($J16)),SEARCH("°",SUBSTITUTE((TRIM($J16))," ","°",COLUMNS($K16:N16)))-1),                                                                                MID((TRIM($J16)),SEARCH("°",SUBSTITUTE((TRIM($J16))," ","°",COLUMNS($K16:N16)-1))+1,SEARCH("°",SUBSTITUTE((TRIM($J16))," ","°",COLUMNS($K16:N16)))-SEARCH("°",SUBSTITUTE((TRIM($J16))," ","°",COLUMNS($K16:N16)-1))-1))),"")," ","NOVÉ")</f>
        <v xml:space="preserve"> NOVÉ</v>
      </c>
      <c r="S15" s="102" t="str">
        <f>CONCATENATE(IFERROR(IF(COLUMNS($K16:O16)-1=LEN((TRIM($J16)))-LEN(SUBSTITUTE((TRIM($J16))," ","")),                                                                                RIGHT((TRIM($J16)),LEN((TRIM($J16)))-SEARCH("°",SUBSTITUTE((TRIM($J16))," ","°",COLUMNS($K16:O16)-1))),          IF(COLUMNS($K16:O16)=1,                          LEFT((TRIM($J16)),SEARCH("°",SUBSTITUTE((TRIM($J16))," ","°",COLUMNS($K16:O16)))-1),                                                                                MID((TRIM($J16)),SEARCH("°",SUBSTITUTE((TRIM($J16))," ","°",COLUMNS($K16:O16)-1))+1,SEARCH("°",SUBSTITUTE((TRIM($J16))," ","°",COLUMNS($K16:O16)))-SEARCH("°",SUBSTITUTE((TRIM($J16))," ","°",COLUMNS($K16:O16)-1))-1))),"")," ","PŮVODNÍ")</f>
        <v xml:space="preserve"> PŮVODNÍ</v>
      </c>
      <c r="T15" s="106" t="str">
        <f>CONCATENATE(IFERROR(IF(COLUMNS($K16:O16)-1=LEN((TRIM($J16)))-LEN(SUBSTITUTE((TRIM($J16))," ","")),                                                                                RIGHT((TRIM($J16)),LEN((TRIM($J16)))-SEARCH("°",SUBSTITUTE((TRIM($J16))," ","°",COLUMNS($K16:O16)-1))),          IF(COLUMNS($K16:O16)=1,                          LEFT((TRIM($J16)),SEARCH("°",SUBSTITUTE((TRIM($J16))," ","°",COLUMNS($K16:O16)))-1),                                                                                MID((TRIM($J16)),SEARCH("°",SUBSTITUTE((TRIM($J16))," ","°",COLUMNS($K16:O16)-1))+1,SEARCH("°",SUBSTITUTE((TRIM($J16))," ","°",COLUMNS($K16:O16)))-SEARCH("°",SUBSTITUTE((TRIM($J16))," ","°",COLUMNS($K16:O16)-1))-1))),"")," ","NOVÉ")</f>
        <v xml:space="preserve"> NOVÉ</v>
      </c>
      <c r="U15" s="58" t="s">
        <v>1095</v>
      </c>
      <c r="V15" s="88"/>
      <c r="W15" s="89"/>
      <c r="X15" s="89"/>
      <c r="Y15" s="89"/>
      <c r="Z15" s="89"/>
      <c r="AA15" s="89"/>
      <c r="AB15" s="89"/>
      <c r="AC15" s="89"/>
      <c r="AD15" s="89"/>
      <c r="AE15" s="89"/>
    </row>
    <row r="16" spans="1:31" s="90" customFormat="1" x14ac:dyDescent="0.35">
      <c r="A16" s="115" t="str">
        <f t="shared" ref="A16" si="9">IF(B16&lt;&gt;"",A14+1," ")</f>
        <v xml:space="preserve"> </v>
      </c>
      <c r="B16" s="119"/>
      <c r="C16" s="140"/>
      <c r="D16" s="121"/>
      <c r="E16" s="116"/>
      <c r="F16" s="119"/>
      <c r="G16" s="122" t="str">
        <f>IF(F16="","",VLOOKUP(F16,ČÍSELNÍK!$A$2:$B$448,2))</f>
        <v/>
      </c>
      <c r="H16" s="121"/>
      <c r="I16" s="118"/>
      <c r="J16" s="107"/>
      <c r="K16" s="100"/>
      <c r="L16" s="99"/>
      <c r="M16" s="101"/>
      <c r="N16" s="99"/>
      <c r="O16" s="100"/>
      <c r="P16" s="99"/>
      <c r="Q16" s="101"/>
      <c r="R16" s="99"/>
      <c r="S16" s="100"/>
      <c r="T16" s="99"/>
      <c r="U16" s="79"/>
      <c r="V16" s="75" t="str">
        <f t="shared" ref="V16:AE16" si="10">IF(K16&lt;&gt;"",(K15 &amp; "***" &amp;K16),"")</f>
        <v/>
      </c>
      <c r="W16" s="75" t="str">
        <f t="shared" si="10"/>
        <v/>
      </c>
      <c r="X16" s="75" t="str">
        <f t="shared" si="10"/>
        <v/>
      </c>
      <c r="Y16" s="75" t="str">
        <f t="shared" si="10"/>
        <v/>
      </c>
      <c r="Z16" s="75" t="str">
        <f t="shared" si="10"/>
        <v/>
      </c>
      <c r="AA16" s="75" t="str">
        <f t="shared" si="10"/>
        <v/>
      </c>
      <c r="AB16" s="75" t="str">
        <f t="shared" si="10"/>
        <v/>
      </c>
      <c r="AC16" s="75" t="str">
        <f t="shared" si="10"/>
        <v/>
      </c>
      <c r="AD16" s="75" t="str">
        <f t="shared" si="10"/>
        <v/>
      </c>
      <c r="AE16" s="75" t="str">
        <f t="shared" si="10"/>
        <v/>
      </c>
    </row>
    <row r="17" spans="1:31" s="96" customFormat="1" ht="29" x14ac:dyDescent="0.35">
      <c r="A17" s="44"/>
      <c r="B17" s="110" t="s">
        <v>3</v>
      </c>
      <c r="C17" s="44" t="s">
        <v>0</v>
      </c>
      <c r="D17" s="44" t="s">
        <v>1067</v>
      </c>
      <c r="E17" s="44" t="s">
        <v>1068</v>
      </c>
      <c r="F17" s="44" t="s">
        <v>1066</v>
      </c>
      <c r="G17" s="44" t="s">
        <v>1085</v>
      </c>
      <c r="H17" s="44" t="s">
        <v>1069</v>
      </c>
      <c r="I17" s="44" t="s">
        <v>2</v>
      </c>
      <c r="J17" s="131" t="s">
        <v>1</v>
      </c>
      <c r="K17" s="102" t="str">
        <f>CONCATENATE(IFERROR(IF(COLUMNS($K18)-1=LEN((CONCATENATE($J18," ")))-LEN(SUBSTITUTE((CONCATENATE($J18," "))," ","")),
                                                                               RIGHT((CONCATENATE($J18," ")),LEN((CONCATENATE($J18," ")))-SEARCH("°",SUBSTITUTE((CONCATENATE($J18," "))," ","°",COLUMNS($K18)-1))),
         IF(COLUMNS($K18)=1,                          LEFT((CONCATENATE($J18," ")),SEARCH("°",SUBSTITUTE((CONCATENATE($J18," "))," ","°",COLUMNS($K18)))-1),
                                                                               MID((CONCATENATE($J18," ")),SEARCH("°",SUBSTITUTE((CONCATENATE($J18," "))," ","°",COLUMNS($K18)-1))+1,SEARCH("°",SUBSTITUTE((CONCATENATE($J18," "))," ","°",COLUMNS($K18)))-SEARCH("°",SUBSTITUTE((CONCATENATE($J18," "))," ","°",COLUMNS($K18)-1))-1))),"")," ","PŮVODNÍ")</f>
        <v xml:space="preserve"> PŮVODNÍ</v>
      </c>
      <c r="L17" s="103" t="str">
        <f>CONCATENATE(IFERROR(IF(COLUMNS($K18)-1=LEN((CONCATENATE($J18," ")))-LEN(SUBSTITUTE((CONCATENATE($J18," "))," ","")),
                                                                               RIGHT((CONCATENATE($J18," ")),LEN((CONCATENATE($J18," ")))-SEARCH("°",SUBSTITUTE((CONCATENATE($J18," "))," ","°",COLUMNS($K18)-1))),
         IF(COLUMNS($K18)=1,                          LEFT((CONCATENATE($J18," ")),SEARCH("°",SUBSTITUTE((CONCATENATE($J18," "))," ","°",COLUMNS($K18)))-1),
                                                                               MID((CONCATENATE($J18," ")),SEARCH("°",SUBSTITUTE((CONCATENATE($J18," "))," ","°",COLUMNS($K18)-1))+1,SEARCH("°",SUBSTITUTE((CONCATENATE($J18," "))," ","°",COLUMNS($K18)))-SEARCH("°",SUBSTITUTE((CONCATENATE($J18," "))," ","°",COLUMNS($K18)-1))-1))),"")," ","NOVÉ")</f>
        <v xml:space="preserve"> NOVÉ</v>
      </c>
      <c r="M17" s="104" t="str">
        <f>CONCATENATE(IFERROR(IF(COLUMNS($K18:L18)-1=LEN((TRIM($J18)))-LEN(SUBSTITUTE((TRIM($J18))," ","")),                                                                                RIGHT((TRIM($J18)),LEN((TRIM($J18)))-SEARCH("°",SUBSTITUTE((TRIM($J18))," ","°",COLUMNS($K18:L18)-1))),          IF(COLUMNS($K18:L18)=1,                          LEFT((TRIM($J18)),SEARCH("°",SUBSTITUTE((TRIM($J18))," ","°",COLUMNS($K18:L18)))-1),                                                                                MID((TRIM($J18)),SEARCH("°",SUBSTITUTE((TRIM($J18))," ","°",COLUMNS($K18:L18)-1))+1,SEARCH("°",SUBSTITUTE((TRIM($J18))," ","°",COLUMNS($K18:L18)))-SEARCH("°",SUBSTITUTE((TRIM($J18))," ","°",COLUMNS($K18:L18)-1))-1))),"")," ","PŮVODNÍ")</f>
        <v xml:space="preserve"> PŮVODNÍ</v>
      </c>
      <c r="N17" s="105" t="str">
        <f>CONCATENATE(IFERROR(IF(COLUMNS($K18:L18)-1=LEN((TRIM($J18)))-LEN(SUBSTITUTE((TRIM($J18))," ","")),                                                                                RIGHT((TRIM($J18)),LEN((TRIM($J18)))-SEARCH("°",SUBSTITUTE((TRIM($J18))," ","°",COLUMNS($K18:L18)-1))),          IF(COLUMNS($K18:L18)=1,                          LEFT((TRIM($J18)),SEARCH("°",SUBSTITUTE((TRIM($J18))," ","°",COLUMNS($K18:L18)))-1),                                                                                MID((TRIM($J18)),SEARCH("°",SUBSTITUTE((TRIM($J18))," ","°",COLUMNS($K18:L18)-1))+1,SEARCH("°",SUBSTITUTE((TRIM($J18))," ","°",COLUMNS($K18:L18)))-SEARCH("°",SUBSTITUTE((TRIM($J18))," ","°",COLUMNS($K18:L18)-1))-1))),"")," ","NOVÉ")</f>
        <v xml:space="preserve"> NOVÉ</v>
      </c>
      <c r="O17" s="102" t="str">
        <f>CONCATENATE(IFERROR(IF(COLUMNS($K18:M18)-1=LEN((TRIM($J18)))-LEN(SUBSTITUTE((TRIM($J18))," ","")),                                                                                RIGHT((TRIM($J18)),LEN((TRIM($J18)))-SEARCH("°",SUBSTITUTE((TRIM($J18))," ","°",COLUMNS($K18:M18)-1))),          IF(COLUMNS($K18:M18)=1,                          LEFT((TRIM($J18)),SEARCH("°",SUBSTITUTE((TRIM($J18))," ","°",COLUMNS($K18:M18)))-1),                                                                                MID((TRIM($J18)),SEARCH("°",SUBSTITUTE((TRIM($J18))," ","°",COLUMNS($K18:M18)-1))+1,SEARCH("°",SUBSTITUTE((TRIM($J18))," ","°",COLUMNS($K18:M18)))-SEARCH("°",SUBSTITUTE((TRIM($J18))," ","°",COLUMNS($K18:M18)-1))-1))),"")," ","PŮVODNÍ")</f>
        <v xml:space="preserve"> PŮVODNÍ</v>
      </c>
      <c r="P17" s="103" t="str">
        <f>CONCATENATE(IFERROR(IF(COLUMNS($K18:M18)-1=LEN((TRIM($J18)))-LEN(SUBSTITUTE((TRIM($J18))," ","")),                                                                                RIGHT((TRIM($J18)),LEN((TRIM($J18)))-SEARCH("°",SUBSTITUTE((TRIM($J18))," ","°",COLUMNS($K18:M18)-1))),          IF(COLUMNS($K18:M18)=1,                          LEFT((TRIM($J18)),SEARCH("°",SUBSTITUTE((TRIM($J18))," ","°",COLUMNS($K18:M18)))-1),                                                                                MID((TRIM($J18)),SEARCH("°",SUBSTITUTE((TRIM($J18))," ","°",COLUMNS($K18:M18)-1))+1,SEARCH("°",SUBSTITUTE((TRIM($J18))," ","°",COLUMNS($K18:M18)))-SEARCH("°",SUBSTITUTE((TRIM($J18))," ","°",COLUMNS($K18:M18)-1))-1))),"")," ","NOVÉ")</f>
        <v xml:space="preserve"> NOVÉ</v>
      </c>
      <c r="Q17" s="104" t="str">
        <f>CONCATENATE(IFERROR(IF(COLUMNS($K18:N18)-1=LEN((TRIM($J18)))-LEN(SUBSTITUTE((TRIM($J18))," ","")),                                                                                RIGHT((TRIM($J18)),LEN((TRIM($J18)))-SEARCH("°",SUBSTITUTE((TRIM($J18))," ","°",COLUMNS($K18:N18)-1))),          IF(COLUMNS($K18:N18)=1,                          LEFT((TRIM($J18)),SEARCH("°",SUBSTITUTE((TRIM($J18))," ","°",COLUMNS($K18:N18)))-1),                                                                                MID((TRIM($J18)),SEARCH("°",SUBSTITUTE((TRIM($J18))," ","°",COLUMNS($K18:N18)-1))+1,SEARCH("°",SUBSTITUTE((TRIM($J18))," ","°",COLUMNS($K18:N18)))-SEARCH("°",SUBSTITUTE((TRIM($J18))," ","°",COLUMNS($K18:N18)-1))-1))),"")," ","PŮVODNÍ")</f>
        <v xml:space="preserve"> PŮVODNÍ</v>
      </c>
      <c r="R17" s="105" t="str">
        <f>CONCATENATE(IFERROR(IF(COLUMNS($K18:N18)-1=LEN((TRIM($J18)))-LEN(SUBSTITUTE((TRIM($J18))," ","")),                                                                                RIGHT((TRIM($J18)),LEN((TRIM($J18)))-SEARCH("°",SUBSTITUTE((TRIM($J18))," ","°",COLUMNS($K18:N18)-1))),          IF(COLUMNS($K18:N18)=1,                          LEFT((TRIM($J18)),SEARCH("°",SUBSTITUTE((TRIM($J18))," ","°",COLUMNS($K18:N18)))-1),                                                                                MID((TRIM($J18)),SEARCH("°",SUBSTITUTE((TRIM($J18))," ","°",COLUMNS($K18:N18)-1))+1,SEARCH("°",SUBSTITUTE((TRIM($J18))," ","°",COLUMNS($K18:N18)))-SEARCH("°",SUBSTITUTE((TRIM($J18))," ","°",COLUMNS($K18:N18)-1))-1))),"")," ","NOVÉ")</f>
        <v xml:space="preserve"> NOVÉ</v>
      </c>
      <c r="S17" s="102" t="str">
        <f>CONCATENATE(IFERROR(IF(COLUMNS($K18:O18)-1=LEN((TRIM($J18)))-LEN(SUBSTITUTE((TRIM($J18))," ","")),                                                                                RIGHT((TRIM($J18)),LEN((TRIM($J18)))-SEARCH("°",SUBSTITUTE((TRIM($J18))," ","°",COLUMNS($K18:O18)-1))),          IF(COLUMNS($K18:O18)=1,                          LEFT((TRIM($J18)),SEARCH("°",SUBSTITUTE((TRIM($J18))," ","°",COLUMNS($K18:O18)))-1),                                                                                MID((TRIM($J18)),SEARCH("°",SUBSTITUTE((TRIM($J18))," ","°",COLUMNS($K18:O18)-1))+1,SEARCH("°",SUBSTITUTE((TRIM($J18))," ","°",COLUMNS($K18:O18)))-SEARCH("°",SUBSTITUTE((TRIM($J18))," ","°",COLUMNS($K18:O18)-1))-1))),"")," ","PŮVODNÍ")</f>
        <v xml:space="preserve"> PŮVODNÍ</v>
      </c>
      <c r="T17" s="106" t="str">
        <f>CONCATENATE(IFERROR(IF(COLUMNS($K18:O18)-1=LEN((TRIM($J18)))-LEN(SUBSTITUTE((TRIM($J18))," ","")),                                                                                RIGHT((TRIM($J18)),LEN((TRIM($J18)))-SEARCH("°",SUBSTITUTE((TRIM($J18))," ","°",COLUMNS($K18:O18)-1))),          IF(COLUMNS($K18:O18)=1,                          LEFT((TRIM($J18)),SEARCH("°",SUBSTITUTE((TRIM($J18))," ","°",COLUMNS($K18:O18)))-1),                                                                                MID((TRIM($J18)),SEARCH("°",SUBSTITUTE((TRIM($J18))," ","°",COLUMNS($K18:O18)-1))+1,SEARCH("°",SUBSTITUTE((TRIM($J18))," ","°",COLUMNS($K18:O18)))-SEARCH("°",SUBSTITUTE((TRIM($J18))," ","°",COLUMNS($K18:O18)-1))-1))),"")," ","NOVÉ")</f>
        <v xml:space="preserve"> NOVÉ</v>
      </c>
      <c r="U17" s="58" t="s">
        <v>1095</v>
      </c>
      <c r="V17" s="88"/>
      <c r="W17" s="89"/>
      <c r="X17" s="89"/>
      <c r="Y17" s="89"/>
      <c r="Z17" s="89"/>
      <c r="AA17" s="89"/>
      <c r="AB17" s="89"/>
      <c r="AC17" s="89"/>
      <c r="AD17" s="89"/>
      <c r="AE17" s="89"/>
    </row>
    <row r="18" spans="1:31" s="90" customFormat="1" x14ac:dyDescent="0.35">
      <c r="A18" s="115" t="str">
        <f t="shared" ref="A18" si="11">IF(B18&lt;&gt;"",A16+1," ")</f>
        <v xml:space="preserve"> </v>
      </c>
      <c r="B18" s="119"/>
      <c r="C18" s="140"/>
      <c r="D18" s="121"/>
      <c r="E18" s="116"/>
      <c r="F18" s="119"/>
      <c r="G18" s="122" t="str">
        <f>IF(F18="","",VLOOKUP(F18,ČÍSELNÍK!$A$2:$B$448,2))</f>
        <v/>
      </c>
      <c r="H18" s="121"/>
      <c r="I18" s="118"/>
      <c r="J18" s="107"/>
      <c r="K18" s="100"/>
      <c r="L18" s="99"/>
      <c r="M18" s="101"/>
      <c r="N18" s="99"/>
      <c r="O18" s="100"/>
      <c r="P18" s="99"/>
      <c r="Q18" s="101"/>
      <c r="R18" s="99"/>
      <c r="S18" s="100"/>
      <c r="T18" s="99"/>
      <c r="U18" s="79"/>
      <c r="V18" s="75" t="str">
        <f t="shared" ref="V18:AE18" si="12">IF(K18&lt;&gt;"",(K17 &amp; "***" &amp;K18),"")</f>
        <v/>
      </c>
      <c r="W18" s="75" t="str">
        <f t="shared" si="12"/>
        <v/>
      </c>
      <c r="X18" s="75" t="str">
        <f t="shared" si="12"/>
        <v/>
      </c>
      <c r="Y18" s="75" t="str">
        <f t="shared" si="12"/>
        <v/>
      </c>
      <c r="Z18" s="75" t="str">
        <f t="shared" si="12"/>
        <v/>
      </c>
      <c r="AA18" s="75" t="str">
        <f t="shared" si="12"/>
        <v/>
      </c>
      <c r="AB18" s="75" t="str">
        <f t="shared" si="12"/>
        <v/>
      </c>
      <c r="AC18" s="75" t="str">
        <f t="shared" si="12"/>
        <v/>
      </c>
      <c r="AD18" s="75" t="str">
        <f t="shared" si="12"/>
        <v/>
      </c>
      <c r="AE18" s="75" t="str">
        <f t="shared" si="12"/>
        <v/>
      </c>
    </row>
    <row r="19" spans="1:31" s="96" customFormat="1" ht="29" x14ac:dyDescent="0.35">
      <c r="A19" s="44"/>
      <c r="B19" s="110" t="s">
        <v>3</v>
      </c>
      <c r="C19" s="44" t="s">
        <v>0</v>
      </c>
      <c r="D19" s="44" t="s">
        <v>1067</v>
      </c>
      <c r="E19" s="44" t="s">
        <v>1068</v>
      </c>
      <c r="F19" s="44" t="s">
        <v>1066</v>
      </c>
      <c r="G19" s="44" t="s">
        <v>1085</v>
      </c>
      <c r="H19" s="44" t="s">
        <v>1069</v>
      </c>
      <c r="I19" s="44" t="s">
        <v>2</v>
      </c>
      <c r="J19" s="131" t="s">
        <v>1</v>
      </c>
      <c r="K19" s="102" t="str">
        <f>CONCATENATE(IFERROR(IF(COLUMNS($K20)-1=LEN((CONCATENATE($J20," ")))-LEN(SUBSTITUTE((CONCATENATE($J20," "))," ","")),
                                                                               RIGHT((CONCATENATE($J20," ")),LEN((CONCATENATE($J20," ")))-SEARCH("°",SUBSTITUTE((CONCATENATE($J20," "))," ","°",COLUMNS($K20)-1))),
         IF(COLUMNS($K20)=1,                          LEFT((CONCATENATE($J20," ")),SEARCH("°",SUBSTITUTE((CONCATENATE($J20," "))," ","°",COLUMNS($K20)))-1),
                                                                               MID((CONCATENATE($J20," ")),SEARCH("°",SUBSTITUTE((CONCATENATE($J20," "))," ","°",COLUMNS($K20)-1))+1,SEARCH("°",SUBSTITUTE((CONCATENATE($J20," "))," ","°",COLUMNS($K20)))-SEARCH("°",SUBSTITUTE((CONCATENATE($J20," "))," ","°",COLUMNS($K20)-1))-1))),"")," ","PŮVODNÍ")</f>
        <v xml:space="preserve"> PŮVODNÍ</v>
      </c>
      <c r="L19" s="103" t="str">
        <f>CONCATENATE(IFERROR(IF(COLUMNS($K20)-1=LEN((CONCATENATE($J20," ")))-LEN(SUBSTITUTE((CONCATENATE($J20," "))," ","")),
                                                                               RIGHT((CONCATENATE($J20," ")),LEN((CONCATENATE($J20," ")))-SEARCH("°",SUBSTITUTE((CONCATENATE($J20," "))," ","°",COLUMNS($K20)-1))),
         IF(COLUMNS($K20)=1,                          LEFT((CONCATENATE($J20," ")),SEARCH("°",SUBSTITUTE((CONCATENATE($J20," "))," ","°",COLUMNS($K20)))-1),
                                                                               MID((CONCATENATE($J20," ")),SEARCH("°",SUBSTITUTE((CONCATENATE($J20," "))," ","°",COLUMNS($K20)-1))+1,SEARCH("°",SUBSTITUTE((CONCATENATE($J20," "))," ","°",COLUMNS($K20)))-SEARCH("°",SUBSTITUTE((CONCATENATE($J20," "))," ","°",COLUMNS($K20)-1))-1))),"")," ","NOVÉ")</f>
        <v xml:space="preserve"> NOVÉ</v>
      </c>
      <c r="M19" s="104" t="str">
        <f>CONCATENATE(IFERROR(IF(COLUMNS($K20:L20)-1=LEN((TRIM($J20)))-LEN(SUBSTITUTE((TRIM($J20))," ","")),                                                                                RIGHT((TRIM($J20)),LEN((TRIM($J20)))-SEARCH("°",SUBSTITUTE((TRIM($J20))," ","°",COLUMNS($K20:L20)-1))),          IF(COLUMNS($K20:L20)=1,                          LEFT((TRIM($J20)),SEARCH("°",SUBSTITUTE((TRIM($J20))," ","°",COLUMNS($K20:L20)))-1),                                                                                MID((TRIM($J20)),SEARCH("°",SUBSTITUTE((TRIM($J20))," ","°",COLUMNS($K20:L20)-1))+1,SEARCH("°",SUBSTITUTE((TRIM($J20))," ","°",COLUMNS($K20:L20)))-SEARCH("°",SUBSTITUTE((TRIM($J20))," ","°",COLUMNS($K20:L20)-1))-1))),"")," ","PŮVODNÍ")</f>
        <v xml:space="preserve"> PŮVODNÍ</v>
      </c>
      <c r="N19" s="105" t="str">
        <f>CONCATENATE(IFERROR(IF(COLUMNS($K20:L20)-1=LEN((TRIM($J20)))-LEN(SUBSTITUTE((TRIM($J20))," ","")),                                                                                RIGHT((TRIM($J20)),LEN((TRIM($J20)))-SEARCH("°",SUBSTITUTE((TRIM($J20))," ","°",COLUMNS($K20:L20)-1))),          IF(COLUMNS($K20:L20)=1,                          LEFT((TRIM($J20)),SEARCH("°",SUBSTITUTE((TRIM($J20))," ","°",COLUMNS($K20:L20)))-1),                                                                                MID((TRIM($J20)),SEARCH("°",SUBSTITUTE((TRIM($J20))," ","°",COLUMNS($K20:L20)-1))+1,SEARCH("°",SUBSTITUTE((TRIM($J20))," ","°",COLUMNS($K20:L20)))-SEARCH("°",SUBSTITUTE((TRIM($J20))," ","°",COLUMNS($K20:L20)-1))-1))),"")," ","NOVÉ")</f>
        <v xml:space="preserve"> NOVÉ</v>
      </c>
      <c r="O19" s="102" t="str">
        <f>CONCATENATE(IFERROR(IF(COLUMNS($K20:M20)-1=LEN((TRIM($J20)))-LEN(SUBSTITUTE((TRIM($J20))," ","")),                                                                                RIGHT((TRIM($J20)),LEN((TRIM($J20)))-SEARCH("°",SUBSTITUTE((TRIM($J20))," ","°",COLUMNS($K20:M20)-1))),          IF(COLUMNS($K20:M20)=1,                          LEFT((TRIM($J20)),SEARCH("°",SUBSTITUTE((TRIM($J20))," ","°",COLUMNS($K20:M20)))-1),                                                                                MID((TRIM($J20)),SEARCH("°",SUBSTITUTE((TRIM($J20))," ","°",COLUMNS($K20:M20)-1))+1,SEARCH("°",SUBSTITUTE((TRIM($J20))," ","°",COLUMNS($K20:M20)))-SEARCH("°",SUBSTITUTE((TRIM($J20))," ","°",COLUMNS($K20:M20)-1))-1))),"")," ","PŮVODNÍ")</f>
        <v xml:space="preserve"> PŮVODNÍ</v>
      </c>
      <c r="P19" s="103" t="str">
        <f>CONCATENATE(IFERROR(IF(COLUMNS($K20:M20)-1=LEN((TRIM($J20)))-LEN(SUBSTITUTE((TRIM($J20))," ","")),                                                                                RIGHT((TRIM($J20)),LEN((TRIM($J20)))-SEARCH("°",SUBSTITUTE((TRIM($J20))," ","°",COLUMNS($K20:M20)-1))),          IF(COLUMNS($K20:M20)=1,                          LEFT((TRIM($J20)),SEARCH("°",SUBSTITUTE((TRIM($J20))," ","°",COLUMNS($K20:M20)))-1),                                                                                MID((TRIM($J20)),SEARCH("°",SUBSTITUTE((TRIM($J20))," ","°",COLUMNS($K20:M20)-1))+1,SEARCH("°",SUBSTITUTE((TRIM($J20))," ","°",COLUMNS($K20:M20)))-SEARCH("°",SUBSTITUTE((TRIM($J20))," ","°",COLUMNS($K20:M20)-1))-1))),"")," ","NOVÉ")</f>
        <v xml:space="preserve"> NOVÉ</v>
      </c>
      <c r="Q19" s="104" t="str">
        <f>CONCATENATE(IFERROR(IF(COLUMNS($K20:N20)-1=LEN((TRIM($J20)))-LEN(SUBSTITUTE((TRIM($J20))," ","")),                                                                                RIGHT((TRIM($J20)),LEN((TRIM($J20)))-SEARCH("°",SUBSTITUTE((TRIM($J20))," ","°",COLUMNS($K20:N20)-1))),          IF(COLUMNS($K20:N20)=1,                          LEFT((TRIM($J20)),SEARCH("°",SUBSTITUTE((TRIM($J20))," ","°",COLUMNS($K20:N20)))-1),                                                                                MID((TRIM($J20)),SEARCH("°",SUBSTITUTE((TRIM($J20))," ","°",COLUMNS($K20:N20)-1))+1,SEARCH("°",SUBSTITUTE((TRIM($J20))," ","°",COLUMNS($K20:N20)))-SEARCH("°",SUBSTITUTE((TRIM($J20))," ","°",COLUMNS($K20:N20)-1))-1))),"")," ","PŮVODNÍ")</f>
        <v xml:space="preserve"> PŮVODNÍ</v>
      </c>
      <c r="R19" s="105" t="str">
        <f>CONCATENATE(IFERROR(IF(COLUMNS($K20:N20)-1=LEN((TRIM($J20)))-LEN(SUBSTITUTE((TRIM($J20))," ","")),                                                                                RIGHT((TRIM($J20)),LEN((TRIM($J20)))-SEARCH("°",SUBSTITUTE((TRIM($J20))," ","°",COLUMNS($K20:N20)-1))),          IF(COLUMNS($K20:N20)=1,                          LEFT((TRIM($J20)),SEARCH("°",SUBSTITUTE((TRIM($J20))," ","°",COLUMNS($K20:N20)))-1),                                                                                MID((TRIM($J20)),SEARCH("°",SUBSTITUTE((TRIM($J20))," ","°",COLUMNS($K20:N20)-1))+1,SEARCH("°",SUBSTITUTE((TRIM($J20))," ","°",COLUMNS($K20:N20)))-SEARCH("°",SUBSTITUTE((TRIM($J20))," ","°",COLUMNS($K20:N20)-1))-1))),"")," ","NOVÉ")</f>
        <v xml:space="preserve"> NOVÉ</v>
      </c>
      <c r="S19" s="102" t="str">
        <f>CONCATENATE(IFERROR(IF(COLUMNS($K20:O20)-1=LEN((TRIM($J20)))-LEN(SUBSTITUTE((TRIM($J20))," ","")),                                                                                RIGHT((TRIM($J20)),LEN((TRIM($J20)))-SEARCH("°",SUBSTITUTE((TRIM($J20))," ","°",COLUMNS($K20:O20)-1))),          IF(COLUMNS($K20:O20)=1,                          LEFT((TRIM($J20)),SEARCH("°",SUBSTITUTE((TRIM($J20))," ","°",COLUMNS($K20:O20)))-1),                                                                                MID((TRIM($J20)),SEARCH("°",SUBSTITUTE((TRIM($J20))," ","°",COLUMNS($K20:O20)-1))+1,SEARCH("°",SUBSTITUTE((TRIM($J20))," ","°",COLUMNS($K20:O20)))-SEARCH("°",SUBSTITUTE((TRIM($J20))," ","°",COLUMNS($K20:O20)-1))-1))),"")," ","PŮVODNÍ")</f>
        <v xml:space="preserve"> PŮVODNÍ</v>
      </c>
      <c r="T19" s="106" t="str">
        <f>CONCATENATE(IFERROR(IF(COLUMNS($K20:O20)-1=LEN((TRIM($J20)))-LEN(SUBSTITUTE((TRIM($J20))," ","")),                                                                                RIGHT((TRIM($J20)),LEN((TRIM($J20)))-SEARCH("°",SUBSTITUTE((TRIM($J20))," ","°",COLUMNS($K20:O20)-1))),          IF(COLUMNS($K20:O20)=1,                          LEFT((TRIM($J20)),SEARCH("°",SUBSTITUTE((TRIM($J20))," ","°",COLUMNS($K20:O20)))-1),                                                                                MID((TRIM($J20)),SEARCH("°",SUBSTITUTE((TRIM($J20))," ","°",COLUMNS($K20:O20)-1))+1,SEARCH("°",SUBSTITUTE((TRIM($J20))," ","°",COLUMNS($K20:O20)))-SEARCH("°",SUBSTITUTE((TRIM($J20))," ","°",COLUMNS($K20:O20)-1))-1))),"")," ","NOVÉ")</f>
        <v xml:space="preserve"> NOVÉ</v>
      </c>
      <c r="U19" s="58" t="s">
        <v>1095</v>
      </c>
      <c r="V19" s="88"/>
      <c r="W19" s="89"/>
      <c r="X19" s="89"/>
      <c r="Y19" s="89"/>
      <c r="Z19" s="89"/>
      <c r="AA19" s="89"/>
      <c r="AB19" s="89"/>
      <c r="AC19" s="89"/>
      <c r="AD19" s="89"/>
      <c r="AE19" s="89"/>
    </row>
    <row r="20" spans="1:31" s="90" customFormat="1" x14ac:dyDescent="0.35">
      <c r="A20" s="115" t="str">
        <f t="shared" ref="A20" si="13">IF(B20&lt;&gt;"",A18+1," ")</f>
        <v xml:space="preserve"> </v>
      </c>
      <c r="B20" s="119"/>
      <c r="C20" s="140"/>
      <c r="D20" s="121"/>
      <c r="E20" s="116"/>
      <c r="F20" s="119"/>
      <c r="G20" s="122" t="str">
        <f>IF(F20="","",VLOOKUP(F20,ČÍSELNÍK!$A$2:$B$448,2))</f>
        <v/>
      </c>
      <c r="H20" s="121"/>
      <c r="I20" s="118"/>
      <c r="J20" s="107"/>
      <c r="K20" s="100"/>
      <c r="L20" s="99"/>
      <c r="M20" s="101"/>
      <c r="N20" s="99"/>
      <c r="O20" s="100"/>
      <c r="P20" s="99"/>
      <c r="Q20" s="101"/>
      <c r="R20" s="99"/>
      <c r="S20" s="100"/>
      <c r="T20" s="99"/>
      <c r="U20" s="79"/>
      <c r="V20" s="75" t="str">
        <f t="shared" ref="V20:AE20" si="14">IF(K20&lt;&gt;"",(K19 &amp; "***" &amp;K20),"")</f>
        <v/>
      </c>
      <c r="W20" s="75" t="str">
        <f t="shared" si="14"/>
        <v/>
      </c>
      <c r="X20" s="75" t="str">
        <f t="shared" si="14"/>
        <v/>
      </c>
      <c r="Y20" s="75" t="str">
        <f t="shared" si="14"/>
        <v/>
      </c>
      <c r="Z20" s="75" t="str">
        <f t="shared" si="14"/>
        <v/>
      </c>
      <c r="AA20" s="75" t="str">
        <f t="shared" si="14"/>
        <v/>
      </c>
      <c r="AB20" s="75" t="str">
        <f t="shared" si="14"/>
        <v/>
      </c>
      <c r="AC20" s="75" t="str">
        <f t="shared" si="14"/>
        <v/>
      </c>
      <c r="AD20" s="75" t="str">
        <f t="shared" si="14"/>
        <v/>
      </c>
      <c r="AE20" s="75" t="str">
        <f t="shared" si="14"/>
        <v/>
      </c>
    </row>
    <row r="21" spans="1:31" s="96" customFormat="1" ht="29" x14ac:dyDescent="0.35">
      <c r="A21" s="44"/>
      <c r="B21" s="110" t="s">
        <v>3</v>
      </c>
      <c r="C21" s="44" t="s">
        <v>0</v>
      </c>
      <c r="D21" s="44" t="s">
        <v>1067</v>
      </c>
      <c r="E21" s="44" t="s">
        <v>1068</v>
      </c>
      <c r="F21" s="44" t="s">
        <v>1066</v>
      </c>
      <c r="G21" s="44" t="s">
        <v>1085</v>
      </c>
      <c r="H21" s="44" t="s">
        <v>1069</v>
      </c>
      <c r="I21" s="44" t="s">
        <v>2</v>
      </c>
      <c r="J21" s="131" t="s">
        <v>1</v>
      </c>
      <c r="K21" s="102" t="str">
        <f>CONCATENATE(IFERROR(IF(COLUMNS($K22)-1=LEN((CONCATENATE($J22," ")))-LEN(SUBSTITUTE((CONCATENATE($J22," "))," ","")),
                                                                               RIGHT((CONCATENATE($J22," ")),LEN((CONCATENATE($J22," ")))-SEARCH("°",SUBSTITUTE((CONCATENATE($J22," "))," ","°",COLUMNS($K22)-1))),
         IF(COLUMNS($K22)=1,                          LEFT((CONCATENATE($J22," ")),SEARCH("°",SUBSTITUTE((CONCATENATE($J22," "))," ","°",COLUMNS($K22)))-1),
                                                                               MID((CONCATENATE($J22," ")),SEARCH("°",SUBSTITUTE((CONCATENATE($J22," "))," ","°",COLUMNS($K22)-1))+1,SEARCH("°",SUBSTITUTE((CONCATENATE($J22," "))," ","°",COLUMNS($K22)))-SEARCH("°",SUBSTITUTE((CONCATENATE($J22," "))," ","°",COLUMNS($K22)-1))-1))),"")," ","PŮVODNÍ")</f>
        <v xml:space="preserve"> PŮVODNÍ</v>
      </c>
      <c r="L21" s="103" t="str">
        <f>CONCATENATE(IFERROR(IF(COLUMNS($K22)-1=LEN((CONCATENATE($J22," ")))-LEN(SUBSTITUTE((CONCATENATE($J22," "))," ","")),
                                                                               RIGHT((CONCATENATE($J22," ")),LEN((CONCATENATE($J22," ")))-SEARCH("°",SUBSTITUTE((CONCATENATE($J22," "))," ","°",COLUMNS($K22)-1))),
         IF(COLUMNS($K22)=1,                          LEFT((CONCATENATE($J22," ")),SEARCH("°",SUBSTITUTE((CONCATENATE($J22," "))," ","°",COLUMNS($K22)))-1),
                                                                               MID((CONCATENATE($J22," ")),SEARCH("°",SUBSTITUTE((CONCATENATE($J22," "))," ","°",COLUMNS($K22)-1))+1,SEARCH("°",SUBSTITUTE((CONCATENATE($J22," "))," ","°",COLUMNS($K22)))-SEARCH("°",SUBSTITUTE((CONCATENATE($J22," "))," ","°",COLUMNS($K22)-1))-1))),"")," ","NOVÉ")</f>
        <v xml:space="preserve"> NOVÉ</v>
      </c>
      <c r="M21" s="104" t="str">
        <f>CONCATENATE(IFERROR(IF(COLUMNS($K22:L22)-1=LEN((TRIM($J22)))-LEN(SUBSTITUTE((TRIM($J22))," ","")),                                                                                RIGHT((TRIM($J22)),LEN((TRIM($J22)))-SEARCH("°",SUBSTITUTE((TRIM($J22))," ","°",COLUMNS($K22:L22)-1))),          IF(COLUMNS($K22:L22)=1,                          LEFT((TRIM($J22)),SEARCH("°",SUBSTITUTE((TRIM($J22))," ","°",COLUMNS($K22:L22)))-1),                                                                                MID((TRIM($J22)),SEARCH("°",SUBSTITUTE((TRIM($J22))," ","°",COLUMNS($K22:L22)-1))+1,SEARCH("°",SUBSTITUTE((TRIM($J22))," ","°",COLUMNS($K22:L22)))-SEARCH("°",SUBSTITUTE((TRIM($J22))," ","°",COLUMNS($K22:L22)-1))-1))),"")," ","PŮVODNÍ")</f>
        <v xml:space="preserve"> PŮVODNÍ</v>
      </c>
      <c r="N21" s="105" t="str">
        <f>CONCATENATE(IFERROR(IF(COLUMNS($K22:L22)-1=LEN((TRIM($J22)))-LEN(SUBSTITUTE((TRIM($J22))," ","")),                                                                                RIGHT((TRIM($J22)),LEN((TRIM($J22)))-SEARCH("°",SUBSTITUTE((TRIM($J22))," ","°",COLUMNS($K22:L22)-1))),          IF(COLUMNS($K22:L22)=1,                          LEFT((TRIM($J22)),SEARCH("°",SUBSTITUTE((TRIM($J22))," ","°",COLUMNS($K22:L22)))-1),                                                                                MID((TRIM($J22)),SEARCH("°",SUBSTITUTE((TRIM($J22))," ","°",COLUMNS($K22:L22)-1))+1,SEARCH("°",SUBSTITUTE((TRIM($J22))," ","°",COLUMNS($K22:L22)))-SEARCH("°",SUBSTITUTE((TRIM($J22))," ","°",COLUMNS($K22:L22)-1))-1))),"")," ","NOVÉ")</f>
        <v xml:space="preserve"> NOVÉ</v>
      </c>
      <c r="O21" s="102" t="str">
        <f>CONCATENATE(IFERROR(IF(COLUMNS($K22:M22)-1=LEN((TRIM($J22)))-LEN(SUBSTITUTE((TRIM($J22))," ","")),                                                                                RIGHT((TRIM($J22)),LEN((TRIM($J22)))-SEARCH("°",SUBSTITUTE((TRIM($J22))," ","°",COLUMNS($K22:M22)-1))),          IF(COLUMNS($K22:M22)=1,                          LEFT((TRIM($J22)),SEARCH("°",SUBSTITUTE((TRIM($J22))," ","°",COLUMNS($K22:M22)))-1),                                                                                MID((TRIM($J22)),SEARCH("°",SUBSTITUTE((TRIM($J22))," ","°",COLUMNS($K22:M22)-1))+1,SEARCH("°",SUBSTITUTE((TRIM($J22))," ","°",COLUMNS($K22:M22)))-SEARCH("°",SUBSTITUTE((TRIM($J22))," ","°",COLUMNS($K22:M22)-1))-1))),"")," ","PŮVODNÍ")</f>
        <v xml:space="preserve"> PŮVODNÍ</v>
      </c>
      <c r="P21" s="103" t="str">
        <f>CONCATENATE(IFERROR(IF(COLUMNS($K22:M22)-1=LEN((TRIM($J22)))-LEN(SUBSTITUTE((TRIM($J22))," ","")),                                                                                RIGHT((TRIM($J22)),LEN((TRIM($J22)))-SEARCH("°",SUBSTITUTE((TRIM($J22))," ","°",COLUMNS($K22:M22)-1))),          IF(COLUMNS($K22:M22)=1,                          LEFT((TRIM($J22)),SEARCH("°",SUBSTITUTE((TRIM($J22))," ","°",COLUMNS($K22:M22)))-1),                                                                                MID((TRIM($J22)),SEARCH("°",SUBSTITUTE((TRIM($J22))," ","°",COLUMNS($K22:M22)-1))+1,SEARCH("°",SUBSTITUTE((TRIM($J22))," ","°",COLUMNS($K22:M22)))-SEARCH("°",SUBSTITUTE((TRIM($J22))," ","°",COLUMNS($K22:M22)-1))-1))),"")," ","NOVÉ")</f>
        <v xml:space="preserve"> NOVÉ</v>
      </c>
      <c r="Q21" s="104" t="str">
        <f>CONCATENATE(IFERROR(IF(COLUMNS($K22:N22)-1=LEN((TRIM($J22)))-LEN(SUBSTITUTE((TRIM($J22))," ","")),                                                                                RIGHT((TRIM($J22)),LEN((TRIM($J22)))-SEARCH("°",SUBSTITUTE((TRIM($J22))," ","°",COLUMNS($K22:N22)-1))),          IF(COLUMNS($K22:N22)=1,                          LEFT((TRIM($J22)),SEARCH("°",SUBSTITUTE((TRIM($J22))," ","°",COLUMNS($K22:N22)))-1),                                                                                MID((TRIM($J22)),SEARCH("°",SUBSTITUTE((TRIM($J22))," ","°",COLUMNS($K22:N22)-1))+1,SEARCH("°",SUBSTITUTE((TRIM($J22))," ","°",COLUMNS($K22:N22)))-SEARCH("°",SUBSTITUTE((TRIM($J22))," ","°",COLUMNS($K22:N22)-1))-1))),"")," ","PŮVODNÍ")</f>
        <v xml:space="preserve"> PŮVODNÍ</v>
      </c>
      <c r="R21" s="105" t="str">
        <f>CONCATENATE(IFERROR(IF(COLUMNS($K22:N22)-1=LEN((TRIM($J22)))-LEN(SUBSTITUTE((TRIM($J22))," ","")),                                                                                RIGHT((TRIM($J22)),LEN((TRIM($J22)))-SEARCH("°",SUBSTITUTE((TRIM($J22))," ","°",COLUMNS($K22:N22)-1))),          IF(COLUMNS($K22:N22)=1,                          LEFT((TRIM($J22)),SEARCH("°",SUBSTITUTE((TRIM($J22))," ","°",COLUMNS($K22:N22)))-1),                                                                                MID((TRIM($J22)),SEARCH("°",SUBSTITUTE((TRIM($J22))," ","°",COLUMNS($K22:N22)-1))+1,SEARCH("°",SUBSTITUTE((TRIM($J22))," ","°",COLUMNS($K22:N22)))-SEARCH("°",SUBSTITUTE((TRIM($J22))," ","°",COLUMNS($K22:N22)-1))-1))),"")," ","NOVÉ")</f>
        <v xml:space="preserve"> NOVÉ</v>
      </c>
      <c r="S21" s="102" t="str">
        <f>CONCATENATE(IFERROR(IF(COLUMNS($K22:O22)-1=LEN((TRIM($J22)))-LEN(SUBSTITUTE((TRIM($J22))," ","")),                                                                                RIGHT((TRIM($J22)),LEN((TRIM($J22)))-SEARCH("°",SUBSTITUTE((TRIM($J22))," ","°",COLUMNS($K22:O22)-1))),          IF(COLUMNS($K22:O22)=1,                          LEFT((TRIM($J22)),SEARCH("°",SUBSTITUTE((TRIM($J22))," ","°",COLUMNS($K22:O22)))-1),                                                                                MID((TRIM($J22)),SEARCH("°",SUBSTITUTE((TRIM($J22))," ","°",COLUMNS($K22:O22)-1))+1,SEARCH("°",SUBSTITUTE((TRIM($J22))," ","°",COLUMNS($K22:O22)))-SEARCH("°",SUBSTITUTE((TRIM($J22))," ","°",COLUMNS($K22:O22)-1))-1))),"")," ","PŮVODNÍ")</f>
        <v xml:space="preserve"> PŮVODNÍ</v>
      </c>
      <c r="T21" s="106" t="str">
        <f>CONCATENATE(IFERROR(IF(COLUMNS($K22:O22)-1=LEN((TRIM($J22)))-LEN(SUBSTITUTE((TRIM($J22))," ","")),                                                                                RIGHT((TRIM($J22)),LEN((TRIM($J22)))-SEARCH("°",SUBSTITUTE((TRIM($J22))," ","°",COLUMNS($K22:O22)-1))),          IF(COLUMNS($K22:O22)=1,                          LEFT((TRIM($J22)),SEARCH("°",SUBSTITUTE((TRIM($J22))," ","°",COLUMNS($K22:O22)))-1),                                                                                MID((TRIM($J22)),SEARCH("°",SUBSTITUTE((TRIM($J22))," ","°",COLUMNS($K22:O22)-1))+1,SEARCH("°",SUBSTITUTE((TRIM($J22))," ","°",COLUMNS($K22:O22)))-SEARCH("°",SUBSTITUTE((TRIM($J22))," ","°",COLUMNS($K22:O22)-1))-1))),"")," ","NOVÉ")</f>
        <v xml:space="preserve"> NOVÉ</v>
      </c>
      <c r="U21" s="58" t="s">
        <v>1095</v>
      </c>
      <c r="V21" s="88"/>
      <c r="W21" s="89"/>
      <c r="X21" s="89"/>
      <c r="Y21" s="89"/>
      <c r="Z21" s="89"/>
      <c r="AA21" s="89"/>
      <c r="AB21" s="89"/>
      <c r="AC21" s="89"/>
      <c r="AD21" s="89"/>
      <c r="AE21" s="89"/>
    </row>
    <row r="22" spans="1:31" s="90" customFormat="1" x14ac:dyDescent="0.35">
      <c r="A22" s="115" t="str">
        <f t="shared" ref="A22" si="15">IF(B22&lt;&gt;"",A20+1," ")</f>
        <v xml:space="preserve"> </v>
      </c>
      <c r="B22" s="119"/>
      <c r="C22" s="140"/>
      <c r="D22" s="121"/>
      <c r="E22" s="116"/>
      <c r="F22" s="119"/>
      <c r="G22" s="122" t="str">
        <f>IF(F22="","",VLOOKUP(F22,ČÍSELNÍK!$A$2:$B$448,2))</f>
        <v/>
      </c>
      <c r="H22" s="121"/>
      <c r="I22" s="118"/>
      <c r="J22" s="107"/>
      <c r="K22" s="100"/>
      <c r="L22" s="99"/>
      <c r="M22" s="101"/>
      <c r="N22" s="99"/>
      <c r="O22" s="100"/>
      <c r="P22" s="99"/>
      <c r="Q22" s="101"/>
      <c r="R22" s="99"/>
      <c r="S22" s="100"/>
      <c r="T22" s="99"/>
      <c r="U22" s="79"/>
      <c r="V22" s="75" t="str">
        <f t="shared" ref="V22:AE22" si="16">IF(K22&lt;&gt;"",(K21 &amp; "***" &amp;K22),"")</f>
        <v/>
      </c>
      <c r="W22" s="75" t="str">
        <f t="shared" si="16"/>
        <v/>
      </c>
      <c r="X22" s="75" t="str">
        <f t="shared" si="16"/>
        <v/>
      </c>
      <c r="Y22" s="75" t="str">
        <f t="shared" si="16"/>
        <v/>
      </c>
      <c r="Z22" s="75" t="str">
        <f t="shared" si="16"/>
        <v/>
      </c>
      <c r="AA22" s="75" t="str">
        <f t="shared" si="16"/>
        <v/>
      </c>
      <c r="AB22" s="75" t="str">
        <f t="shared" si="16"/>
        <v/>
      </c>
      <c r="AC22" s="75" t="str">
        <f t="shared" si="16"/>
        <v/>
      </c>
      <c r="AD22" s="75" t="str">
        <f t="shared" si="16"/>
        <v/>
      </c>
      <c r="AE22" s="75" t="str">
        <f t="shared" si="16"/>
        <v/>
      </c>
    </row>
    <row r="23" spans="1:31" s="96" customFormat="1" ht="29" x14ac:dyDescent="0.35">
      <c r="A23" s="44"/>
      <c r="B23" s="110" t="s">
        <v>3</v>
      </c>
      <c r="C23" s="44" t="s">
        <v>0</v>
      </c>
      <c r="D23" s="44" t="s">
        <v>1067</v>
      </c>
      <c r="E23" s="44" t="s">
        <v>1068</v>
      </c>
      <c r="F23" s="44" t="s">
        <v>1066</v>
      </c>
      <c r="G23" s="44" t="s">
        <v>1085</v>
      </c>
      <c r="H23" s="44" t="s">
        <v>1069</v>
      </c>
      <c r="I23" s="44" t="s">
        <v>2</v>
      </c>
      <c r="J23" s="131" t="s">
        <v>1</v>
      </c>
      <c r="K23" s="102" t="str">
        <f>CONCATENATE(IFERROR(IF(COLUMNS($K24)-1=LEN((CONCATENATE($J24," ")))-LEN(SUBSTITUTE((CONCATENATE($J24," "))," ","")),
                                                                               RIGHT((CONCATENATE($J24," ")),LEN((CONCATENATE($J24," ")))-SEARCH("°",SUBSTITUTE((CONCATENATE($J24," "))," ","°",COLUMNS($K24)-1))),
         IF(COLUMNS($K24)=1,                          LEFT((CONCATENATE($J24," ")),SEARCH("°",SUBSTITUTE((CONCATENATE($J24," "))," ","°",COLUMNS($K24)))-1),
                                                                               MID((CONCATENATE($J24," ")),SEARCH("°",SUBSTITUTE((CONCATENATE($J24," "))," ","°",COLUMNS($K24)-1))+1,SEARCH("°",SUBSTITUTE((CONCATENATE($J24," "))," ","°",COLUMNS($K24)))-SEARCH("°",SUBSTITUTE((CONCATENATE($J24," "))," ","°",COLUMNS($K24)-1))-1))),"")," ","PŮVODNÍ")</f>
        <v xml:space="preserve"> PŮVODNÍ</v>
      </c>
      <c r="L23" s="103" t="str">
        <f>CONCATENATE(IFERROR(IF(COLUMNS($K24)-1=LEN((CONCATENATE($J24," ")))-LEN(SUBSTITUTE((CONCATENATE($J24," "))," ","")),
                                                                               RIGHT((CONCATENATE($J24," ")),LEN((CONCATENATE($J24," ")))-SEARCH("°",SUBSTITUTE((CONCATENATE($J24," "))," ","°",COLUMNS($K24)-1))),
         IF(COLUMNS($K24)=1,                          LEFT((CONCATENATE($J24," ")),SEARCH("°",SUBSTITUTE((CONCATENATE($J24," "))," ","°",COLUMNS($K24)))-1),
                                                                               MID((CONCATENATE($J24," ")),SEARCH("°",SUBSTITUTE((CONCATENATE($J24," "))," ","°",COLUMNS($K24)-1))+1,SEARCH("°",SUBSTITUTE((CONCATENATE($J24," "))," ","°",COLUMNS($K24)))-SEARCH("°",SUBSTITUTE((CONCATENATE($J24," "))," ","°",COLUMNS($K24)-1))-1))),"")," ","NOVÉ")</f>
        <v xml:space="preserve"> NOVÉ</v>
      </c>
      <c r="M23" s="104" t="str">
        <f>CONCATENATE(IFERROR(IF(COLUMNS($K24:L24)-1=LEN((TRIM($J24)))-LEN(SUBSTITUTE((TRIM($J24))," ","")),                                                                                RIGHT((TRIM($J24)),LEN((TRIM($J24)))-SEARCH("°",SUBSTITUTE((TRIM($J24))," ","°",COLUMNS($K24:L24)-1))),          IF(COLUMNS($K24:L24)=1,                          LEFT((TRIM($J24)),SEARCH("°",SUBSTITUTE((TRIM($J24))," ","°",COLUMNS($K24:L24)))-1),                                                                                MID((TRIM($J24)),SEARCH("°",SUBSTITUTE((TRIM($J24))," ","°",COLUMNS($K24:L24)-1))+1,SEARCH("°",SUBSTITUTE((TRIM($J24))," ","°",COLUMNS($K24:L24)))-SEARCH("°",SUBSTITUTE((TRIM($J24))," ","°",COLUMNS($K24:L24)-1))-1))),"")," ","PŮVODNÍ")</f>
        <v xml:space="preserve"> PŮVODNÍ</v>
      </c>
      <c r="N23" s="105" t="str">
        <f>CONCATENATE(IFERROR(IF(COLUMNS($K24:L24)-1=LEN((TRIM($J24)))-LEN(SUBSTITUTE((TRIM($J24))," ","")),                                                                                RIGHT((TRIM($J24)),LEN((TRIM($J24)))-SEARCH("°",SUBSTITUTE((TRIM($J24))," ","°",COLUMNS($K24:L24)-1))),          IF(COLUMNS($K24:L24)=1,                          LEFT((TRIM($J24)),SEARCH("°",SUBSTITUTE((TRIM($J24))," ","°",COLUMNS($K24:L24)))-1),                                                                                MID((TRIM($J24)),SEARCH("°",SUBSTITUTE((TRIM($J24))," ","°",COLUMNS($K24:L24)-1))+1,SEARCH("°",SUBSTITUTE((TRIM($J24))," ","°",COLUMNS($K24:L24)))-SEARCH("°",SUBSTITUTE((TRIM($J24))," ","°",COLUMNS($K24:L24)-1))-1))),"")," ","NOVÉ")</f>
        <v xml:space="preserve"> NOVÉ</v>
      </c>
      <c r="O23" s="102" t="str">
        <f>CONCATENATE(IFERROR(IF(COLUMNS($K24:M24)-1=LEN((TRIM($J24)))-LEN(SUBSTITUTE((TRIM($J24))," ","")),                                                                                RIGHT((TRIM($J24)),LEN((TRIM($J24)))-SEARCH("°",SUBSTITUTE((TRIM($J24))," ","°",COLUMNS($K24:M24)-1))),          IF(COLUMNS($K24:M24)=1,                          LEFT((TRIM($J24)),SEARCH("°",SUBSTITUTE((TRIM($J24))," ","°",COLUMNS($K24:M24)))-1),                                                                                MID((TRIM($J24)),SEARCH("°",SUBSTITUTE((TRIM($J24))," ","°",COLUMNS($K24:M24)-1))+1,SEARCH("°",SUBSTITUTE((TRIM($J24))," ","°",COLUMNS($K24:M24)))-SEARCH("°",SUBSTITUTE((TRIM($J24))," ","°",COLUMNS($K24:M24)-1))-1))),"")," ","PŮVODNÍ")</f>
        <v xml:space="preserve"> PŮVODNÍ</v>
      </c>
      <c r="P23" s="103" t="str">
        <f>CONCATENATE(IFERROR(IF(COLUMNS($K24:M24)-1=LEN((TRIM($J24)))-LEN(SUBSTITUTE((TRIM($J24))," ","")),                                                                                RIGHT((TRIM($J24)),LEN((TRIM($J24)))-SEARCH("°",SUBSTITUTE((TRIM($J24))," ","°",COLUMNS($K24:M24)-1))),          IF(COLUMNS($K24:M24)=1,                          LEFT((TRIM($J24)),SEARCH("°",SUBSTITUTE((TRIM($J24))," ","°",COLUMNS($K24:M24)))-1),                                                                                MID((TRIM($J24)),SEARCH("°",SUBSTITUTE((TRIM($J24))," ","°",COLUMNS($K24:M24)-1))+1,SEARCH("°",SUBSTITUTE((TRIM($J24))," ","°",COLUMNS($K24:M24)))-SEARCH("°",SUBSTITUTE((TRIM($J24))," ","°",COLUMNS($K24:M24)-1))-1))),"")," ","NOVÉ")</f>
        <v xml:space="preserve"> NOVÉ</v>
      </c>
      <c r="Q23" s="104" t="str">
        <f>CONCATENATE(IFERROR(IF(COLUMNS($K24:N24)-1=LEN((TRIM($J24)))-LEN(SUBSTITUTE((TRIM($J24))," ","")),                                                                                RIGHT((TRIM($J24)),LEN((TRIM($J24)))-SEARCH("°",SUBSTITUTE((TRIM($J24))," ","°",COLUMNS($K24:N24)-1))),          IF(COLUMNS($K24:N24)=1,                          LEFT((TRIM($J24)),SEARCH("°",SUBSTITUTE((TRIM($J24))," ","°",COLUMNS($K24:N24)))-1),                                                                                MID((TRIM($J24)),SEARCH("°",SUBSTITUTE((TRIM($J24))," ","°",COLUMNS($K24:N24)-1))+1,SEARCH("°",SUBSTITUTE((TRIM($J24))," ","°",COLUMNS($K24:N24)))-SEARCH("°",SUBSTITUTE((TRIM($J24))," ","°",COLUMNS($K24:N24)-1))-1))),"")," ","PŮVODNÍ")</f>
        <v xml:space="preserve"> PŮVODNÍ</v>
      </c>
      <c r="R23" s="105" t="str">
        <f>CONCATENATE(IFERROR(IF(COLUMNS($K24:N24)-1=LEN((TRIM($J24)))-LEN(SUBSTITUTE((TRIM($J24))," ","")),                                                                                RIGHT((TRIM($J24)),LEN((TRIM($J24)))-SEARCH("°",SUBSTITUTE((TRIM($J24))," ","°",COLUMNS($K24:N24)-1))),          IF(COLUMNS($K24:N24)=1,                          LEFT((TRIM($J24)),SEARCH("°",SUBSTITUTE((TRIM($J24))," ","°",COLUMNS($K24:N24)))-1),                                                                                MID((TRIM($J24)),SEARCH("°",SUBSTITUTE((TRIM($J24))," ","°",COLUMNS($K24:N24)-1))+1,SEARCH("°",SUBSTITUTE((TRIM($J24))," ","°",COLUMNS($K24:N24)))-SEARCH("°",SUBSTITUTE((TRIM($J24))," ","°",COLUMNS($K24:N24)-1))-1))),"")," ","NOVÉ")</f>
        <v xml:space="preserve"> NOVÉ</v>
      </c>
      <c r="S23" s="102" t="str">
        <f>CONCATENATE(IFERROR(IF(COLUMNS($K24:O24)-1=LEN((TRIM($J24)))-LEN(SUBSTITUTE((TRIM($J24))," ","")),                                                                                RIGHT((TRIM($J24)),LEN((TRIM($J24)))-SEARCH("°",SUBSTITUTE((TRIM($J24))," ","°",COLUMNS($K24:O24)-1))),          IF(COLUMNS($K24:O24)=1,                          LEFT((TRIM($J24)),SEARCH("°",SUBSTITUTE((TRIM($J24))," ","°",COLUMNS($K24:O24)))-1),                                                                                MID((TRIM($J24)),SEARCH("°",SUBSTITUTE((TRIM($J24))," ","°",COLUMNS($K24:O24)-1))+1,SEARCH("°",SUBSTITUTE((TRIM($J24))," ","°",COLUMNS($K24:O24)))-SEARCH("°",SUBSTITUTE((TRIM($J24))," ","°",COLUMNS($K24:O24)-1))-1))),"")," ","PŮVODNÍ")</f>
        <v xml:space="preserve"> PŮVODNÍ</v>
      </c>
      <c r="T23" s="106" t="str">
        <f>CONCATENATE(IFERROR(IF(COLUMNS($K24:O24)-1=LEN((TRIM($J24)))-LEN(SUBSTITUTE((TRIM($J24))," ","")),                                                                                RIGHT((TRIM($J24)),LEN((TRIM($J24)))-SEARCH("°",SUBSTITUTE((TRIM($J24))," ","°",COLUMNS($K24:O24)-1))),          IF(COLUMNS($K24:O24)=1,                          LEFT((TRIM($J24)),SEARCH("°",SUBSTITUTE((TRIM($J24))," ","°",COLUMNS($K24:O24)))-1),                                                                                MID((TRIM($J24)),SEARCH("°",SUBSTITUTE((TRIM($J24))," ","°",COLUMNS($K24:O24)-1))+1,SEARCH("°",SUBSTITUTE((TRIM($J24))," ","°",COLUMNS($K24:O24)))-SEARCH("°",SUBSTITUTE((TRIM($J24))," ","°",COLUMNS($K24:O24)-1))-1))),"")," ","NOVÉ")</f>
        <v xml:space="preserve"> NOVÉ</v>
      </c>
      <c r="U23" s="58" t="s">
        <v>1095</v>
      </c>
      <c r="V23" s="88"/>
      <c r="W23" s="89"/>
      <c r="X23" s="89"/>
      <c r="Y23" s="89"/>
      <c r="Z23" s="89"/>
      <c r="AA23" s="89"/>
      <c r="AB23" s="89"/>
      <c r="AC23" s="89"/>
      <c r="AD23" s="89"/>
      <c r="AE23" s="89"/>
    </row>
    <row r="24" spans="1:31" s="90" customFormat="1" x14ac:dyDescent="0.35">
      <c r="A24" s="115" t="str">
        <f t="shared" ref="A24" si="17">IF(B24&lt;&gt;"",A22+1," ")</f>
        <v xml:space="preserve"> </v>
      </c>
      <c r="B24" s="119"/>
      <c r="C24" s="140"/>
      <c r="D24" s="121"/>
      <c r="E24" s="116"/>
      <c r="F24" s="119"/>
      <c r="G24" s="122" t="str">
        <f>IF(F24="","",VLOOKUP(F24,ČÍSELNÍK!$A$2:$B$448,2))</f>
        <v/>
      </c>
      <c r="H24" s="121"/>
      <c r="I24" s="118"/>
      <c r="J24" s="107"/>
      <c r="K24" s="100"/>
      <c r="L24" s="99"/>
      <c r="M24" s="101"/>
      <c r="N24" s="99"/>
      <c r="O24" s="100"/>
      <c r="P24" s="99"/>
      <c r="Q24" s="101"/>
      <c r="R24" s="99"/>
      <c r="S24" s="100"/>
      <c r="T24" s="99"/>
      <c r="U24" s="79"/>
      <c r="V24" s="75" t="str">
        <f t="shared" ref="V24:AE24" si="18">IF(K24&lt;&gt;"",(K23 &amp; "***" &amp;K24),"")</f>
        <v/>
      </c>
      <c r="W24" s="75" t="str">
        <f t="shared" si="18"/>
        <v/>
      </c>
      <c r="X24" s="75" t="str">
        <f t="shared" si="18"/>
        <v/>
      </c>
      <c r="Y24" s="75" t="str">
        <f t="shared" si="18"/>
        <v/>
      </c>
      <c r="Z24" s="75" t="str">
        <f t="shared" si="18"/>
        <v/>
      </c>
      <c r="AA24" s="75" t="str">
        <f t="shared" si="18"/>
        <v/>
      </c>
      <c r="AB24" s="75" t="str">
        <f t="shared" si="18"/>
        <v/>
      </c>
      <c r="AC24" s="75" t="str">
        <f t="shared" si="18"/>
        <v/>
      </c>
      <c r="AD24" s="75" t="str">
        <f t="shared" si="18"/>
        <v/>
      </c>
      <c r="AE24" s="75" t="str">
        <f t="shared" si="18"/>
        <v/>
      </c>
    </row>
    <row r="25" spans="1:31" s="96" customFormat="1" ht="29" x14ac:dyDescent="0.35">
      <c r="A25" s="44"/>
      <c r="B25" s="110" t="s">
        <v>3</v>
      </c>
      <c r="C25" s="44" t="s">
        <v>0</v>
      </c>
      <c r="D25" s="44" t="s">
        <v>1067</v>
      </c>
      <c r="E25" s="44" t="s">
        <v>1068</v>
      </c>
      <c r="F25" s="44" t="s">
        <v>1066</v>
      </c>
      <c r="G25" s="44" t="s">
        <v>1085</v>
      </c>
      <c r="H25" s="44" t="s">
        <v>1069</v>
      </c>
      <c r="I25" s="44" t="s">
        <v>2</v>
      </c>
      <c r="J25" s="131" t="s">
        <v>1</v>
      </c>
      <c r="K25" s="102" t="str">
        <f>CONCATENATE(IFERROR(IF(COLUMNS($K26)-1=LEN((CONCATENATE($J26," ")))-LEN(SUBSTITUTE((CONCATENATE($J26," "))," ","")),
                                                                               RIGHT((CONCATENATE($J26," ")),LEN((CONCATENATE($J26," ")))-SEARCH("°",SUBSTITUTE((CONCATENATE($J26," "))," ","°",COLUMNS($K26)-1))),
         IF(COLUMNS($K26)=1,                          LEFT((CONCATENATE($J26," ")),SEARCH("°",SUBSTITUTE((CONCATENATE($J26," "))," ","°",COLUMNS($K26)))-1),
                                                                               MID((CONCATENATE($J26," ")),SEARCH("°",SUBSTITUTE((CONCATENATE($J26," "))," ","°",COLUMNS($K26)-1))+1,SEARCH("°",SUBSTITUTE((CONCATENATE($J26," "))," ","°",COLUMNS($K26)))-SEARCH("°",SUBSTITUTE((CONCATENATE($J26," "))," ","°",COLUMNS($K26)-1))-1))),"")," ","PŮVODNÍ")</f>
        <v xml:space="preserve"> PŮVODNÍ</v>
      </c>
      <c r="L25" s="103" t="str">
        <f>CONCATENATE(IFERROR(IF(COLUMNS($K26)-1=LEN((CONCATENATE($J26," ")))-LEN(SUBSTITUTE((CONCATENATE($J26," "))," ","")),
                                                                               RIGHT((CONCATENATE($J26," ")),LEN((CONCATENATE($J26," ")))-SEARCH("°",SUBSTITUTE((CONCATENATE($J26," "))," ","°",COLUMNS($K26)-1))),
         IF(COLUMNS($K26)=1,                          LEFT((CONCATENATE($J26," ")),SEARCH("°",SUBSTITUTE((CONCATENATE($J26," "))," ","°",COLUMNS($K26)))-1),
                                                                               MID((CONCATENATE($J26," ")),SEARCH("°",SUBSTITUTE((CONCATENATE($J26," "))," ","°",COLUMNS($K26)-1))+1,SEARCH("°",SUBSTITUTE((CONCATENATE($J26," "))," ","°",COLUMNS($K26)))-SEARCH("°",SUBSTITUTE((CONCATENATE($J26," "))," ","°",COLUMNS($K26)-1))-1))),"")," ","NOVÉ")</f>
        <v xml:space="preserve"> NOVÉ</v>
      </c>
      <c r="M25" s="104" t="str">
        <f>CONCATENATE(IFERROR(IF(COLUMNS($K26:L26)-1=LEN((TRIM($J26)))-LEN(SUBSTITUTE((TRIM($J26))," ","")),                                                                                RIGHT((TRIM($J26)),LEN((TRIM($J26)))-SEARCH("°",SUBSTITUTE((TRIM($J26))," ","°",COLUMNS($K26:L26)-1))),          IF(COLUMNS($K26:L26)=1,                          LEFT((TRIM($J26)),SEARCH("°",SUBSTITUTE((TRIM($J26))," ","°",COLUMNS($K26:L26)))-1),                                                                                MID((TRIM($J26)),SEARCH("°",SUBSTITUTE((TRIM($J26))," ","°",COLUMNS($K26:L26)-1))+1,SEARCH("°",SUBSTITUTE((TRIM($J26))," ","°",COLUMNS($K26:L26)))-SEARCH("°",SUBSTITUTE((TRIM($J26))," ","°",COLUMNS($K26:L26)-1))-1))),"")," ","PŮVODNÍ")</f>
        <v xml:space="preserve"> PŮVODNÍ</v>
      </c>
      <c r="N25" s="105" t="str">
        <f>CONCATENATE(IFERROR(IF(COLUMNS($K26:L26)-1=LEN((TRIM($J26)))-LEN(SUBSTITUTE((TRIM($J26))," ","")),                                                                                RIGHT((TRIM($J26)),LEN((TRIM($J26)))-SEARCH("°",SUBSTITUTE((TRIM($J26))," ","°",COLUMNS($K26:L26)-1))),          IF(COLUMNS($K26:L26)=1,                          LEFT((TRIM($J26)),SEARCH("°",SUBSTITUTE((TRIM($J26))," ","°",COLUMNS($K26:L26)))-1),                                                                                MID((TRIM($J26)),SEARCH("°",SUBSTITUTE((TRIM($J26))," ","°",COLUMNS($K26:L26)-1))+1,SEARCH("°",SUBSTITUTE((TRIM($J26))," ","°",COLUMNS($K26:L26)))-SEARCH("°",SUBSTITUTE((TRIM($J26))," ","°",COLUMNS($K26:L26)-1))-1))),"")," ","NOVÉ")</f>
        <v xml:space="preserve"> NOVÉ</v>
      </c>
      <c r="O25" s="102" t="str">
        <f>CONCATENATE(IFERROR(IF(COLUMNS($K26:M26)-1=LEN((TRIM($J26)))-LEN(SUBSTITUTE((TRIM($J26))," ","")),                                                                                RIGHT((TRIM($J26)),LEN((TRIM($J26)))-SEARCH("°",SUBSTITUTE((TRIM($J26))," ","°",COLUMNS($K26:M26)-1))),          IF(COLUMNS($K26:M26)=1,                          LEFT((TRIM($J26)),SEARCH("°",SUBSTITUTE((TRIM($J26))," ","°",COLUMNS($K26:M26)))-1),                                                                                MID((TRIM($J26)),SEARCH("°",SUBSTITUTE((TRIM($J26))," ","°",COLUMNS($K26:M26)-1))+1,SEARCH("°",SUBSTITUTE((TRIM($J26))," ","°",COLUMNS($K26:M26)))-SEARCH("°",SUBSTITUTE((TRIM($J26))," ","°",COLUMNS($K26:M26)-1))-1))),"")," ","PŮVODNÍ")</f>
        <v xml:space="preserve"> PŮVODNÍ</v>
      </c>
      <c r="P25" s="103" t="str">
        <f>CONCATENATE(IFERROR(IF(COLUMNS($K26:M26)-1=LEN((TRIM($J26)))-LEN(SUBSTITUTE((TRIM($J26))," ","")),                                                                                RIGHT((TRIM($J26)),LEN((TRIM($J26)))-SEARCH("°",SUBSTITUTE((TRIM($J26))," ","°",COLUMNS($K26:M26)-1))),          IF(COLUMNS($K26:M26)=1,                          LEFT((TRIM($J26)),SEARCH("°",SUBSTITUTE((TRIM($J26))," ","°",COLUMNS($K26:M26)))-1),                                                                                MID((TRIM($J26)),SEARCH("°",SUBSTITUTE((TRIM($J26))," ","°",COLUMNS($K26:M26)-1))+1,SEARCH("°",SUBSTITUTE((TRIM($J26))," ","°",COLUMNS($K26:M26)))-SEARCH("°",SUBSTITUTE((TRIM($J26))," ","°",COLUMNS($K26:M26)-1))-1))),"")," ","NOVÉ")</f>
        <v xml:space="preserve"> NOVÉ</v>
      </c>
      <c r="Q25" s="104" t="str">
        <f>CONCATENATE(IFERROR(IF(COLUMNS($K26:N26)-1=LEN((TRIM($J26)))-LEN(SUBSTITUTE((TRIM($J26))," ","")),                                                                                RIGHT((TRIM($J26)),LEN((TRIM($J26)))-SEARCH("°",SUBSTITUTE((TRIM($J26))," ","°",COLUMNS($K26:N26)-1))),          IF(COLUMNS($K26:N26)=1,                          LEFT((TRIM($J26)),SEARCH("°",SUBSTITUTE((TRIM($J26))," ","°",COLUMNS($K26:N26)))-1),                                                                                MID((TRIM($J26)),SEARCH("°",SUBSTITUTE((TRIM($J26))," ","°",COLUMNS($K26:N26)-1))+1,SEARCH("°",SUBSTITUTE((TRIM($J26))," ","°",COLUMNS($K26:N26)))-SEARCH("°",SUBSTITUTE((TRIM($J26))," ","°",COLUMNS($K26:N26)-1))-1))),"")," ","PŮVODNÍ")</f>
        <v xml:space="preserve"> PŮVODNÍ</v>
      </c>
      <c r="R25" s="105" t="str">
        <f>CONCATENATE(IFERROR(IF(COLUMNS($K26:N26)-1=LEN((TRIM($J26)))-LEN(SUBSTITUTE((TRIM($J26))," ","")),                                                                                RIGHT((TRIM($J26)),LEN((TRIM($J26)))-SEARCH("°",SUBSTITUTE((TRIM($J26))," ","°",COLUMNS($K26:N26)-1))),          IF(COLUMNS($K26:N26)=1,                          LEFT((TRIM($J26)),SEARCH("°",SUBSTITUTE((TRIM($J26))," ","°",COLUMNS($K26:N26)))-1),                                                                                MID((TRIM($J26)),SEARCH("°",SUBSTITUTE((TRIM($J26))," ","°",COLUMNS($K26:N26)-1))+1,SEARCH("°",SUBSTITUTE((TRIM($J26))," ","°",COLUMNS($K26:N26)))-SEARCH("°",SUBSTITUTE((TRIM($J26))," ","°",COLUMNS($K26:N26)-1))-1))),"")," ","NOVÉ")</f>
        <v xml:space="preserve"> NOVÉ</v>
      </c>
      <c r="S25" s="102" t="str">
        <f>CONCATENATE(IFERROR(IF(COLUMNS($K26:O26)-1=LEN((TRIM($J26)))-LEN(SUBSTITUTE((TRIM($J26))," ","")),                                                                                RIGHT((TRIM($J26)),LEN((TRIM($J26)))-SEARCH("°",SUBSTITUTE((TRIM($J26))," ","°",COLUMNS($K26:O26)-1))),          IF(COLUMNS($K26:O26)=1,                          LEFT((TRIM($J26)),SEARCH("°",SUBSTITUTE((TRIM($J26))," ","°",COLUMNS($K26:O26)))-1),                                                                                MID((TRIM($J26)),SEARCH("°",SUBSTITUTE((TRIM($J26))," ","°",COLUMNS($K26:O26)-1))+1,SEARCH("°",SUBSTITUTE((TRIM($J26))," ","°",COLUMNS($K26:O26)))-SEARCH("°",SUBSTITUTE((TRIM($J26))," ","°",COLUMNS($K26:O26)-1))-1))),"")," ","PŮVODNÍ")</f>
        <v xml:space="preserve"> PŮVODNÍ</v>
      </c>
      <c r="T25" s="106" t="str">
        <f>CONCATENATE(IFERROR(IF(COLUMNS($K26:O26)-1=LEN((TRIM($J26)))-LEN(SUBSTITUTE((TRIM($J26))," ","")),                                                                                RIGHT((TRIM($J26)),LEN((TRIM($J26)))-SEARCH("°",SUBSTITUTE((TRIM($J26))," ","°",COLUMNS($K26:O26)-1))),          IF(COLUMNS($K26:O26)=1,                          LEFT((TRIM($J26)),SEARCH("°",SUBSTITUTE((TRIM($J26))," ","°",COLUMNS($K26:O26)))-1),                                                                                MID((TRIM($J26)),SEARCH("°",SUBSTITUTE((TRIM($J26))," ","°",COLUMNS($K26:O26)-1))+1,SEARCH("°",SUBSTITUTE((TRIM($J26))," ","°",COLUMNS($K26:O26)))-SEARCH("°",SUBSTITUTE((TRIM($J26))," ","°",COLUMNS($K26:O26)-1))-1))),"")," ","NOVÉ")</f>
        <v xml:space="preserve"> NOVÉ</v>
      </c>
      <c r="U25" s="58" t="s">
        <v>1095</v>
      </c>
      <c r="V25" s="88"/>
      <c r="W25" s="89"/>
      <c r="X25" s="89"/>
      <c r="Y25" s="89"/>
      <c r="Z25" s="89"/>
      <c r="AA25" s="89"/>
      <c r="AB25" s="89"/>
      <c r="AC25" s="89"/>
      <c r="AD25" s="89"/>
      <c r="AE25" s="89"/>
    </row>
    <row r="26" spans="1:31" s="90" customFormat="1" x14ac:dyDescent="0.35">
      <c r="A26" s="115" t="str">
        <f t="shared" ref="A26" si="19">IF(B26&lt;&gt;"",A24+1," ")</f>
        <v xml:space="preserve"> </v>
      </c>
      <c r="B26" s="119"/>
      <c r="C26" s="140"/>
      <c r="D26" s="121"/>
      <c r="E26" s="116"/>
      <c r="F26" s="119"/>
      <c r="G26" s="122" t="str">
        <f>IF(F26="","",VLOOKUP(F26,ČÍSELNÍK!$A$2:$B$448,2))</f>
        <v/>
      </c>
      <c r="H26" s="121"/>
      <c r="I26" s="118"/>
      <c r="J26" s="107"/>
      <c r="K26" s="100"/>
      <c r="L26" s="99"/>
      <c r="M26" s="101"/>
      <c r="N26" s="99"/>
      <c r="O26" s="100"/>
      <c r="P26" s="99"/>
      <c r="Q26" s="101"/>
      <c r="R26" s="99"/>
      <c r="S26" s="100"/>
      <c r="T26" s="99"/>
      <c r="U26" s="79"/>
      <c r="V26" s="75" t="str">
        <f t="shared" ref="V26:AE26" si="20">IF(K26&lt;&gt;"",(K25 &amp; "***" &amp;K26),"")</f>
        <v/>
      </c>
      <c r="W26" s="75" t="str">
        <f t="shared" si="20"/>
        <v/>
      </c>
      <c r="X26" s="75" t="str">
        <f t="shared" si="20"/>
        <v/>
      </c>
      <c r="Y26" s="75" t="str">
        <f t="shared" si="20"/>
        <v/>
      </c>
      <c r="Z26" s="75" t="str">
        <f t="shared" si="20"/>
        <v/>
      </c>
      <c r="AA26" s="75" t="str">
        <f t="shared" si="20"/>
        <v/>
      </c>
      <c r="AB26" s="75" t="str">
        <f t="shared" si="20"/>
        <v/>
      </c>
      <c r="AC26" s="75" t="str">
        <f t="shared" si="20"/>
        <v/>
      </c>
      <c r="AD26" s="75" t="str">
        <f t="shared" si="20"/>
        <v/>
      </c>
      <c r="AE26" s="75" t="str">
        <f t="shared" si="20"/>
        <v/>
      </c>
    </row>
    <row r="27" spans="1:31" s="96" customFormat="1" ht="29" x14ac:dyDescent="0.35">
      <c r="A27" s="44"/>
      <c r="B27" s="110" t="s">
        <v>3</v>
      </c>
      <c r="C27" s="44" t="s">
        <v>0</v>
      </c>
      <c r="D27" s="44" t="s">
        <v>1067</v>
      </c>
      <c r="E27" s="44" t="s">
        <v>1068</v>
      </c>
      <c r="F27" s="44" t="s">
        <v>1066</v>
      </c>
      <c r="G27" s="44" t="s">
        <v>1085</v>
      </c>
      <c r="H27" s="44" t="s">
        <v>1069</v>
      </c>
      <c r="I27" s="44" t="s">
        <v>2</v>
      </c>
      <c r="J27" s="131" t="s">
        <v>1</v>
      </c>
      <c r="K27" s="102" t="str">
        <f>CONCATENATE(IFERROR(IF(COLUMNS($K28)-1=LEN((CONCATENATE($J28," ")))-LEN(SUBSTITUTE((CONCATENATE($J28," "))," ","")),
                                                                               RIGHT((CONCATENATE($J28," ")),LEN((CONCATENATE($J28," ")))-SEARCH("°",SUBSTITUTE((CONCATENATE($J28," "))," ","°",COLUMNS($K28)-1))),
         IF(COLUMNS($K28)=1,                          LEFT((CONCATENATE($J28," ")),SEARCH("°",SUBSTITUTE((CONCATENATE($J28," "))," ","°",COLUMNS($K28)))-1),
                                                                               MID((CONCATENATE($J28," ")),SEARCH("°",SUBSTITUTE((CONCATENATE($J28," "))," ","°",COLUMNS($K28)-1))+1,SEARCH("°",SUBSTITUTE((CONCATENATE($J28," "))," ","°",COLUMNS($K28)))-SEARCH("°",SUBSTITUTE((CONCATENATE($J28," "))," ","°",COLUMNS($K28)-1))-1))),"")," ","PŮVODNÍ")</f>
        <v xml:space="preserve"> PŮVODNÍ</v>
      </c>
      <c r="L27" s="103" t="str">
        <f>CONCATENATE(IFERROR(IF(COLUMNS($K28)-1=LEN((CONCATENATE($J28," ")))-LEN(SUBSTITUTE((CONCATENATE($J28," "))," ","")),
                                                                               RIGHT((CONCATENATE($J28," ")),LEN((CONCATENATE($J28," ")))-SEARCH("°",SUBSTITUTE((CONCATENATE($J28," "))," ","°",COLUMNS($K28)-1))),
         IF(COLUMNS($K28)=1,                          LEFT((CONCATENATE($J28," ")),SEARCH("°",SUBSTITUTE((CONCATENATE($J28," "))," ","°",COLUMNS($K28)))-1),
                                                                               MID((CONCATENATE($J28," ")),SEARCH("°",SUBSTITUTE((CONCATENATE($J28," "))," ","°",COLUMNS($K28)-1))+1,SEARCH("°",SUBSTITUTE((CONCATENATE($J28," "))," ","°",COLUMNS($K28)))-SEARCH("°",SUBSTITUTE((CONCATENATE($J28," "))," ","°",COLUMNS($K28)-1))-1))),"")," ","NOVÉ")</f>
        <v xml:space="preserve"> NOVÉ</v>
      </c>
      <c r="M27" s="104" t="str">
        <f>CONCATENATE(IFERROR(IF(COLUMNS($K28:L28)-1=LEN((TRIM($J28)))-LEN(SUBSTITUTE((TRIM($J28))," ","")),                                                                                RIGHT((TRIM($J28)),LEN((TRIM($J28)))-SEARCH("°",SUBSTITUTE((TRIM($J28))," ","°",COLUMNS($K28:L28)-1))),          IF(COLUMNS($K28:L28)=1,                          LEFT((TRIM($J28)),SEARCH("°",SUBSTITUTE((TRIM($J28))," ","°",COLUMNS($K28:L28)))-1),                                                                                MID((TRIM($J28)),SEARCH("°",SUBSTITUTE((TRIM($J28))," ","°",COLUMNS($K28:L28)-1))+1,SEARCH("°",SUBSTITUTE((TRIM($J28))," ","°",COLUMNS($K28:L28)))-SEARCH("°",SUBSTITUTE((TRIM($J28))," ","°",COLUMNS($K28:L28)-1))-1))),"")," ","PŮVODNÍ")</f>
        <v xml:space="preserve"> PŮVODNÍ</v>
      </c>
      <c r="N27" s="105" t="str">
        <f>CONCATENATE(IFERROR(IF(COLUMNS($K28:L28)-1=LEN((TRIM($J28)))-LEN(SUBSTITUTE((TRIM($J28))," ","")),                                                                                RIGHT((TRIM($J28)),LEN((TRIM($J28)))-SEARCH("°",SUBSTITUTE((TRIM($J28))," ","°",COLUMNS($K28:L28)-1))),          IF(COLUMNS($K28:L28)=1,                          LEFT((TRIM($J28)),SEARCH("°",SUBSTITUTE((TRIM($J28))," ","°",COLUMNS($K28:L28)))-1),                                                                                MID((TRIM($J28)),SEARCH("°",SUBSTITUTE((TRIM($J28))," ","°",COLUMNS($K28:L28)-1))+1,SEARCH("°",SUBSTITUTE((TRIM($J28))," ","°",COLUMNS($K28:L28)))-SEARCH("°",SUBSTITUTE((TRIM($J28))," ","°",COLUMNS($K28:L28)-1))-1))),"")," ","NOVÉ")</f>
        <v xml:space="preserve"> NOVÉ</v>
      </c>
      <c r="O27" s="102" t="str">
        <f>CONCATENATE(IFERROR(IF(COLUMNS($K28:M28)-1=LEN((TRIM($J28)))-LEN(SUBSTITUTE((TRIM($J28))," ","")),                                                                                RIGHT((TRIM($J28)),LEN((TRIM($J28)))-SEARCH("°",SUBSTITUTE((TRIM($J28))," ","°",COLUMNS($K28:M28)-1))),          IF(COLUMNS($K28:M28)=1,                          LEFT((TRIM($J28)),SEARCH("°",SUBSTITUTE((TRIM($J28))," ","°",COLUMNS($K28:M28)))-1),                                                                                MID((TRIM($J28)),SEARCH("°",SUBSTITUTE((TRIM($J28))," ","°",COLUMNS($K28:M28)-1))+1,SEARCH("°",SUBSTITUTE((TRIM($J28))," ","°",COLUMNS($K28:M28)))-SEARCH("°",SUBSTITUTE((TRIM($J28))," ","°",COLUMNS($K28:M28)-1))-1))),"")," ","PŮVODNÍ")</f>
        <v xml:space="preserve"> PŮVODNÍ</v>
      </c>
      <c r="P27" s="103" t="str">
        <f>CONCATENATE(IFERROR(IF(COLUMNS($K28:M28)-1=LEN((TRIM($J28)))-LEN(SUBSTITUTE((TRIM($J28))," ","")),                                                                                RIGHT((TRIM($J28)),LEN((TRIM($J28)))-SEARCH("°",SUBSTITUTE((TRIM($J28))," ","°",COLUMNS($K28:M28)-1))),          IF(COLUMNS($K28:M28)=1,                          LEFT((TRIM($J28)),SEARCH("°",SUBSTITUTE((TRIM($J28))," ","°",COLUMNS($K28:M28)))-1),                                                                                MID((TRIM($J28)),SEARCH("°",SUBSTITUTE((TRIM($J28))," ","°",COLUMNS($K28:M28)-1))+1,SEARCH("°",SUBSTITUTE((TRIM($J28))," ","°",COLUMNS($K28:M28)))-SEARCH("°",SUBSTITUTE((TRIM($J28))," ","°",COLUMNS($K28:M28)-1))-1))),"")," ","NOVÉ")</f>
        <v xml:space="preserve"> NOVÉ</v>
      </c>
      <c r="Q27" s="104" t="str">
        <f>CONCATENATE(IFERROR(IF(COLUMNS($K28:N28)-1=LEN((TRIM($J28)))-LEN(SUBSTITUTE((TRIM($J28))," ","")),                                                                                RIGHT((TRIM($J28)),LEN((TRIM($J28)))-SEARCH("°",SUBSTITUTE((TRIM($J28))," ","°",COLUMNS($K28:N28)-1))),          IF(COLUMNS($K28:N28)=1,                          LEFT((TRIM($J28)),SEARCH("°",SUBSTITUTE((TRIM($J28))," ","°",COLUMNS($K28:N28)))-1),                                                                                MID((TRIM($J28)),SEARCH("°",SUBSTITUTE((TRIM($J28))," ","°",COLUMNS($K28:N28)-1))+1,SEARCH("°",SUBSTITUTE((TRIM($J28))," ","°",COLUMNS($K28:N28)))-SEARCH("°",SUBSTITUTE((TRIM($J28))," ","°",COLUMNS($K28:N28)-1))-1))),"")," ","PŮVODNÍ")</f>
        <v xml:space="preserve"> PŮVODNÍ</v>
      </c>
      <c r="R27" s="105" t="str">
        <f>CONCATENATE(IFERROR(IF(COLUMNS($K28:N28)-1=LEN((TRIM($J28)))-LEN(SUBSTITUTE((TRIM($J28))," ","")),                                                                                RIGHT((TRIM($J28)),LEN((TRIM($J28)))-SEARCH("°",SUBSTITUTE((TRIM($J28))," ","°",COLUMNS($K28:N28)-1))),          IF(COLUMNS($K28:N28)=1,                          LEFT((TRIM($J28)),SEARCH("°",SUBSTITUTE((TRIM($J28))," ","°",COLUMNS($K28:N28)))-1),                                                                                MID((TRIM($J28)),SEARCH("°",SUBSTITUTE((TRIM($J28))," ","°",COLUMNS($K28:N28)-1))+1,SEARCH("°",SUBSTITUTE((TRIM($J28))," ","°",COLUMNS($K28:N28)))-SEARCH("°",SUBSTITUTE((TRIM($J28))," ","°",COLUMNS($K28:N28)-1))-1))),"")," ","NOVÉ")</f>
        <v xml:space="preserve"> NOVÉ</v>
      </c>
      <c r="S27" s="102" t="str">
        <f>CONCATENATE(IFERROR(IF(COLUMNS($K28:O28)-1=LEN((TRIM($J28)))-LEN(SUBSTITUTE((TRIM($J28))," ","")),                                                                                RIGHT((TRIM($J28)),LEN((TRIM($J28)))-SEARCH("°",SUBSTITUTE((TRIM($J28))," ","°",COLUMNS($K28:O28)-1))),          IF(COLUMNS($K28:O28)=1,                          LEFT((TRIM($J28)),SEARCH("°",SUBSTITUTE((TRIM($J28))," ","°",COLUMNS($K28:O28)))-1),                                                                                MID((TRIM($J28)),SEARCH("°",SUBSTITUTE((TRIM($J28))," ","°",COLUMNS($K28:O28)-1))+1,SEARCH("°",SUBSTITUTE((TRIM($J28))," ","°",COLUMNS($K28:O28)))-SEARCH("°",SUBSTITUTE((TRIM($J28))," ","°",COLUMNS($K28:O28)-1))-1))),"")," ","PŮVODNÍ")</f>
        <v xml:space="preserve"> PŮVODNÍ</v>
      </c>
      <c r="T27" s="106" t="str">
        <f>CONCATENATE(IFERROR(IF(COLUMNS($K28:O28)-1=LEN((TRIM($J28)))-LEN(SUBSTITUTE((TRIM($J28))," ","")),                                                                                RIGHT((TRIM($J28)),LEN((TRIM($J28)))-SEARCH("°",SUBSTITUTE((TRIM($J28))," ","°",COLUMNS($K28:O28)-1))),          IF(COLUMNS($K28:O28)=1,                          LEFT((TRIM($J28)),SEARCH("°",SUBSTITUTE((TRIM($J28))," ","°",COLUMNS($K28:O28)))-1),                                                                                MID((TRIM($J28)),SEARCH("°",SUBSTITUTE((TRIM($J28))," ","°",COLUMNS($K28:O28)-1))+1,SEARCH("°",SUBSTITUTE((TRIM($J28))," ","°",COLUMNS($K28:O28)))-SEARCH("°",SUBSTITUTE((TRIM($J28))," ","°",COLUMNS($K28:O28)-1))-1))),"")," ","NOVÉ")</f>
        <v xml:space="preserve"> NOVÉ</v>
      </c>
      <c r="U27" s="58" t="s">
        <v>1095</v>
      </c>
      <c r="V27" s="88"/>
      <c r="W27" s="89"/>
      <c r="X27" s="89"/>
      <c r="Y27" s="89"/>
      <c r="Z27" s="89"/>
      <c r="AA27" s="89"/>
      <c r="AB27" s="89"/>
      <c r="AC27" s="89"/>
      <c r="AD27" s="89"/>
      <c r="AE27" s="89"/>
    </row>
    <row r="28" spans="1:31" s="90" customFormat="1" x14ac:dyDescent="0.35">
      <c r="A28" s="115" t="str">
        <f t="shared" ref="A28" si="21">IF(B28&lt;&gt;"",A26+1," ")</f>
        <v xml:space="preserve"> </v>
      </c>
      <c r="B28" s="119"/>
      <c r="C28" s="140"/>
      <c r="D28" s="121"/>
      <c r="E28" s="116"/>
      <c r="F28" s="119"/>
      <c r="G28" s="122" t="str">
        <f>IF(F28="","",VLOOKUP(F28,ČÍSELNÍK!$A$2:$B$448,2))</f>
        <v/>
      </c>
      <c r="H28" s="121"/>
      <c r="I28" s="118"/>
      <c r="J28" s="107"/>
      <c r="K28" s="100"/>
      <c r="L28" s="99"/>
      <c r="M28" s="101"/>
      <c r="N28" s="99"/>
      <c r="O28" s="100"/>
      <c r="P28" s="99"/>
      <c r="Q28" s="101"/>
      <c r="R28" s="99"/>
      <c r="S28" s="100"/>
      <c r="T28" s="99"/>
      <c r="U28" s="79"/>
      <c r="V28" s="75" t="str">
        <f t="shared" ref="V28:AE28" si="22">IF(K28&lt;&gt;"",(K27 &amp; "***" &amp;K28),"")</f>
        <v/>
      </c>
      <c r="W28" s="75" t="str">
        <f t="shared" si="22"/>
        <v/>
      </c>
      <c r="X28" s="75" t="str">
        <f t="shared" si="22"/>
        <v/>
      </c>
      <c r="Y28" s="75" t="str">
        <f t="shared" si="22"/>
        <v/>
      </c>
      <c r="Z28" s="75" t="str">
        <f t="shared" si="22"/>
        <v/>
      </c>
      <c r="AA28" s="75" t="str">
        <f t="shared" si="22"/>
        <v/>
      </c>
      <c r="AB28" s="75" t="str">
        <f t="shared" si="22"/>
        <v/>
      </c>
      <c r="AC28" s="75" t="str">
        <f t="shared" si="22"/>
        <v/>
      </c>
      <c r="AD28" s="75" t="str">
        <f t="shared" si="22"/>
        <v/>
      </c>
      <c r="AE28" s="75" t="str">
        <f t="shared" si="22"/>
        <v/>
      </c>
    </row>
    <row r="29" spans="1:31" s="96" customFormat="1" ht="29" x14ac:dyDescent="0.35">
      <c r="A29" s="44"/>
      <c r="B29" s="110" t="s">
        <v>3</v>
      </c>
      <c r="C29" s="44" t="s">
        <v>0</v>
      </c>
      <c r="D29" s="44" t="s">
        <v>1067</v>
      </c>
      <c r="E29" s="44" t="s">
        <v>1068</v>
      </c>
      <c r="F29" s="44" t="s">
        <v>1066</v>
      </c>
      <c r="G29" s="44" t="s">
        <v>1085</v>
      </c>
      <c r="H29" s="44" t="s">
        <v>1069</v>
      </c>
      <c r="I29" s="44" t="s">
        <v>2</v>
      </c>
      <c r="J29" s="131" t="s">
        <v>1</v>
      </c>
      <c r="K29" s="102" t="str">
        <f>CONCATENATE(IFERROR(IF(COLUMNS($K30)-1=LEN((CONCATENATE($J30," ")))-LEN(SUBSTITUTE((CONCATENATE($J30," "))," ","")),
                                                                               RIGHT((CONCATENATE($J30," ")),LEN((CONCATENATE($J30," ")))-SEARCH("°",SUBSTITUTE((CONCATENATE($J30," "))," ","°",COLUMNS($K30)-1))),
         IF(COLUMNS($K30)=1,                          LEFT((CONCATENATE($J30," ")),SEARCH("°",SUBSTITUTE((CONCATENATE($J30," "))," ","°",COLUMNS($K30)))-1),
                                                                               MID((CONCATENATE($J30," ")),SEARCH("°",SUBSTITUTE((CONCATENATE($J30," "))," ","°",COLUMNS($K30)-1))+1,SEARCH("°",SUBSTITUTE((CONCATENATE($J30," "))," ","°",COLUMNS($K30)))-SEARCH("°",SUBSTITUTE((CONCATENATE($J30," "))," ","°",COLUMNS($K30)-1))-1))),"")," ","PŮVODNÍ")</f>
        <v xml:space="preserve"> PŮVODNÍ</v>
      </c>
      <c r="L29" s="103" t="str">
        <f>CONCATENATE(IFERROR(IF(COLUMNS($K30)-1=LEN((CONCATENATE($J30," ")))-LEN(SUBSTITUTE((CONCATENATE($J30," "))," ","")),
                                                                               RIGHT((CONCATENATE($J30," ")),LEN((CONCATENATE($J30," ")))-SEARCH("°",SUBSTITUTE((CONCATENATE($J30," "))," ","°",COLUMNS($K30)-1))),
         IF(COLUMNS($K30)=1,                          LEFT((CONCATENATE($J30," ")),SEARCH("°",SUBSTITUTE((CONCATENATE($J30," "))," ","°",COLUMNS($K30)))-1),
                                                                               MID((CONCATENATE($J30," ")),SEARCH("°",SUBSTITUTE((CONCATENATE($J30," "))," ","°",COLUMNS($K30)-1))+1,SEARCH("°",SUBSTITUTE((CONCATENATE($J30," "))," ","°",COLUMNS($K30)))-SEARCH("°",SUBSTITUTE((CONCATENATE($J30," "))," ","°",COLUMNS($K30)-1))-1))),"")," ","NOVÉ")</f>
        <v xml:space="preserve"> NOVÉ</v>
      </c>
      <c r="M29" s="104" t="str">
        <f>CONCATENATE(IFERROR(IF(COLUMNS($K30:L30)-1=LEN((TRIM($J30)))-LEN(SUBSTITUTE((TRIM($J30))," ","")),                                                                                RIGHT((TRIM($J30)),LEN((TRIM($J30)))-SEARCH("°",SUBSTITUTE((TRIM($J30))," ","°",COLUMNS($K30:L30)-1))),          IF(COLUMNS($K30:L30)=1,                          LEFT((TRIM($J30)),SEARCH("°",SUBSTITUTE((TRIM($J30))," ","°",COLUMNS($K30:L30)))-1),                                                                                MID((TRIM($J30)),SEARCH("°",SUBSTITUTE((TRIM($J30))," ","°",COLUMNS($K30:L30)-1))+1,SEARCH("°",SUBSTITUTE((TRIM($J30))," ","°",COLUMNS($K30:L30)))-SEARCH("°",SUBSTITUTE((TRIM($J30))," ","°",COLUMNS($K30:L30)-1))-1))),"")," ","PŮVODNÍ")</f>
        <v xml:space="preserve"> PŮVODNÍ</v>
      </c>
      <c r="N29" s="105" t="str">
        <f>CONCATENATE(IFERROR(IF(COLUMNS($K30:L30)-1=LEN((TRIM($J30)))-LEN(SUBSTITUTE((TRIM($J30))," ","")),                                                                                RIGHT((TRIM($J30)),LEN((TRIM($J30)))-SEARCH("°",SUBSTITUTE((TRIM($J30))," ","°",COLUMNS($K30:L30)-1))),          IF(COLUMNS($K30:L30)=1,                          LEFT((TRIM($J30)),SEARCH("°",SUBSTITUTE((TRIM($J30))," ","°",COLUMNS($K30:L30)))-1),                                                                                MID((TRIM($J30)),SEARCH("°",SUBSTITUTE((TRIM($J30))," ","°",COLUMNS($K30:L30)-1))+1,SEARCH("°",SUBSTITUTE((TRIM($J30))," ","°",COLUMNS($K30:L30)))-SEARCH("°",SUBSTITUTE((TRIM($J30))," ","°",COLUMNS($K30:L30)-1))-1))),"")," ","NOVÉ")</f>
        <v xml:space="preserve"> NOVÉ</v>
      </c>
      <c r="O29" s="102" t="str">
        <f>CONCATENATE(IFERROR(IF(COLUMNS($K30:M30)-1=LEN((TRIM($J30)))-LEN(SUBSTITUTE((TRIM($J30))," ","")),                                                                                RIGHT((TRIM($J30)),LEN((TRIM($J30)))-SEARCH("°",SUBSTITUTE((TRIM($J30))," ","°",COLUMNS($K30:M30)-1))),          IF(COLUMNS($K30:M30)=1,                          LEFT((TRIM($J30)),SEARCH("°",SUBSTITUTE((TRIM($J30))," ","°",COLUMNS($K30:M30)))-1),                                                                                MID((TRIM($J30)),SEARCH("°",SUBSTITUTE((TRIM($J30))," ","°",COLUMNS($K30:M30)-1))+1,SEARCH("°",SUBSTITUTE((TRIM($J30))," ","°",COLUMNS($K30:M30)))-SEARCH("°",SUBSTITUTE((TRIM($J30))," ","°",COLUMNS($K30:M30)-1))-1))),"")," ","PŮVODNÍ")</f>
        <v xml:space="preserve"> PŮVODNÍ</v>
      </c>
      <c r="P29" s="103" t="str">
        <f>CONCATENATE(IFERROR(IF(COLUMNS($K30:M30)-1=LEN((TRIM($J30)))-LEN(SUBSTITUTE((TRIM($J30))," ","")),                                                                                RIGHT((TRIM($J30)),LEN((TRIM($J30)))-SEARCH("°",SUBSTITUTE((TRIM($J30))," ","°",COLUMNS($K30:M30)-1))),          IF(COLUMNS($K30:M30)=1,                          LEFT((TRIM($J30)),SEARCH("°",SUBSTITUTE((TRIM($J30))," ","°",COLUMNS($K30:M30)))-1),                                                                                MID((TRIM($J30)),SEARCH("°",SUBSTITUTE((TRIM($J30))," ","°",COLUMNS($K30:M30)-1))+1,SEARCH("°",SUBSTITUTE((TRIM($J30))," ","°",COLUMNS($K30:M30)))-SEARCH("°",SUBSTITUTE((TRIM($J30))," ","°",COLUMNS($K30:M30)-1))-1))),"")," ","NOVÉ")</f>
        <v xml:space="preserve"> NOVÉ</v>
      </c>
      <c r="Q29" s="104" t="str">
        <f>CONCATENATE(IFERROR(IF(COLUMNS($K30:N30)-1=LEN((TRIM($J30)))-LEN(SUBSTITUTE((TRIM($J30))," ","")),                                                                                RIGHT((TRIM($J30)),LEN((TRIM($J30)))-SEARCH("°",SUBSTITUTE((TRIM($J30))," ","°",COLUMNS($K30:N30)-1))),          IF(COLUMNS($K30:N30)=1,                          LEFT((TRIM($J30)),SEARCH("°",SUBSTITUTE((TRIM($J30))," ","°",COLUMNS($K30:N30)))-1),                                                                                MID((TRIM($J30)),SEARCH("°",SUBSTITUTE((TRIM($J30))," ","°",COLUMNS($K30:N30)-1))+1,SEARCH("°",SUBSTITUTE((TRIM($J30))," ","°",COLUMNS($K30:N30)))-SEARCH("°",SUBSTITUTE((TRIM($J30))," ","°",COLUMNS($K30:N30)-1))-1))),"")," ","PŮVODNÍ")</f>
        <v xml:space="preserve"> PŮVODNÍ</v>
      </c>
      <c r="R29" s="105" t="str">
        <f>CONCATENATE(IFERROR(IF(COLUMNS($K30:N30)-1=LEN((TRIM($J30)))-LEN(SUBSTITUTE((TRIM($J30))," ","")),                                                                                RIGHT((TRIM($J30)),LEN((TRIM($J30)))-SEARCH("°",SUBSTITUTE((TRIM($J30))," ","°",COLUMNS($K30:N30)-1))),          IF(COLUMNS($K30:N30)=1,                          LEFT((TRIM($J30)),SEARCH("°",SUBSTITUTE((TRIM($J30))," ","°",COLUMNS($K30:N30)))-1),                                                                                MID((TRIM($J30)),SEARCH("°",SUBSTITUTE((TRIM($J30))," ","°",COLUMNS($K30:N30)-1))+1,SEARCH("°",SUBSTITUTE((TRIM($J30))," ","°",COLUMNS($K30:N30)))-SEARCH("°",SUBSTITUTE((TRIM($J30))," ","°",COLUMNS($K30:N30)-1))-1))),"")," ","NOVÉ")</f>
        <v xml:space="preserve"> NOVÉ</v>
      </c>
      <c r="S29" s="102" t="str">
        <f>CONCATENATE(IFERROR(IF(COLUMNS($K30:O30)-1=LEN((TRIM($J30)))-LEN(SUBSTITUTE((TRIM($J30))," ","")),                                                                                RIGHT((TRIM($J30)),LEN((TRIM($J30)))-SEARCH("°",SUBSTITUTE((TRIM($J30))," ","°",COLUMNS($K30:O30)-1))),          IF(COLUMNS($K30:O30)=1,                          LEFT((TRIM($J30)),SEARCH("°",SUBSTITUTE((TRIM($J30))," ","°",COLUMNS($K30:O30)))-1),                                                                                MID((TRIM($J30)),SEARCH("°",SUBSTITUTE((TRIM($J30))," ","°",COLUMNS($K30:O30)-1))+1,SEARCH("°",SUBSTITUTE((TRIM($J30))," ","°",COLUMNS($K30:O30)))-SEARCH("°",SUBSTITUTE((TRIM($J30))," ","°",COLUMNS($K30:O30)-1))-1))),"")," ","PŮVODNÍ")</f>
        <v xml:space="preserve"> PŮVODNÍ</v>
      </c>
      <c r="T29" s="106" t="str">
        <f>CONCATENATE(IFERROR(IF(COLUMNS($K30:O30)-1=LEN((TRIM($J30)))-LEN(SUBSTITUTE((TRIM($J30))," ","")),                                                                                RIGHT((TRIM($J30)),LEN((TRIM($J30)))-SEARCH("°",SUBSTITUTE((TRIM($J30))," ","°",COLUMNS($K30:O30)-1))),          IF(COLUMNS($K30:O30)=1,                          LEFT((TRIM($J30)),SEARCH("°",SUBSTITUTE((TRIM($J30))," ","°",COLUMNS($K30:O30)))-1),                                                                                MID((TRIM($J30)),SEARCH("°",SUBSTITUTE((TRIM($J30))," ","°",COLUMNS($K30:O30)-1))+1,SEARCH("°",SUBSTITUTE((TRIM($J30))," ","°",COLUMNS($K30:O30)))-SEARCH("°",SUBSTITUTE((TRIM($J30))," ","°",COLUMNS($K30:O30)-1))-1))),"")," ","NOVÉ")</f>
        <v xml:space="preserve"> NOVÉ</v>
      </c>
      <c r="U29" s="58" t="s">
        <v>1095</v>
      </c>
      <c r="V29" s="88"/>
      <c r="W29" s="89"/>
      <c r="X29" s="89"/>
      <c r="Y29" s="89"/>
      <c r="Z29" s="89"/>
      <c r="AA29" s="89"/>
      <c r="AB29" s="89"/>
      <c r="AC29" s="89"/>
      <c r="AD29" s="89"/>
      <c r="AE29" s="89"/>
    </row>
    <row r="30" spans="1:31" s="90" customFormat="1" x14ac:dyDescent="0.35">
      <c r="A30" s="115" t="str">
        <f t="shared" ref="A30" si="23">IF(B30&lt;&gt;"",A28+1," ")</f>
        <v xml:space="preserve"> </v>
      </c>
      <c r="B30" s="119"/>
      <c r="C30" s="140"/>
      <c r="D30" s="121"/>
      <c r="E30" s="116"/>
      <c r="F30" s="119"/>
      <c r="G30" s="122" t="str">
        <f>IF(F30="","",VLOOKUP(F30,ČÍSELNÍK!$A$2:$B$448,2))</f>
        <v/>
      </c>
      <c r="H30" s="121"/>
      <c r="I30" s="118"/>
      <c r="J30" s="107"/>
      <c r="K30" s="100"/>
      <c r="L30" s="99"/>
      <c r="M30" s="101"/>
      <c r="N30" s="99"/>
      <c r="O30" s="100"/>
      <c r="P30" s="99"/>
      <c r="Q30" s="101"/>
      <c r="R30" s="99"/>
      <c r="S30" s="100"/>
      <c r="T30" s="99"/>
      <c r="U30" s="79"/>
      <c r="V30" s="75" t="str">
        <f t="shared" ref="V30:AE30" si="24">IF(K30&lt;&gt;"",(K29 &amp; "***" &amp;K30),"")</f>
        <v/>
      </c>
      <c r="W30" s="75" t="str">
        <f t="shared" si="24"/>
        <v/>
      </c>
      <c r="X30" s="75" t="str">
        <f t="shared" si="24"/>
        <v/>
      </c>
      <c r="Y30" s="75" t="str">
        <f t="shared" si="24"/>
        <v/>
      </c>
      <c r="Z30" s="75" t="str">
        <f t="shared" si="24"/>
        <v/>
      </c>
      <c r="AA30" s="75" t="str">
        <f t="shared" si="24"/>
        <v/>
      </c>
      <c r="AB30" s="75" t="str">
        <f t="shared" si="24"/>
        <v/>
      </c>
      <c r="AC30" s="75" t="str">
        <f t="shared" si="24"/>
        <v/>
      </c>
      <c r="AD30" s="75" t="str">
        <f t="shared" si="24"/>
        <v/>
      </c>
      <c r="AE30" s="75" t="str">
        <f t="shared" si="24"/>
        <v/>
      </c>
    </row>
    <row r="31" spans="1:31" s="96" customFormat="1" ht="29" x14ac:dyDescent="0.35">
      <c r="A31" s="44"/>
      <c r="B31" s="110" t="s">
        <v>3</v>
      </c>
      <c r="C31" s="44" t="s">
        <v>0</v>
      </c>
      <c r="D31" s="44" t="s">
        <v>1067</v>
      </c>
      <c r="E31" s="44" t="s">
        <v>1068</v>
      </c>
      <c r="F31" s="44" t="s">
        <v>1066</v>
      </c>
      <c r="G31" s="44" t="s">
        <v>1085</v>
      </c>
      <c r="H31" s="44" t="s">
        <v>1069</v>
      </c>
      <c r="I31" s="44" t="s">
        <v>2</v>
      </c>
      <c r="J31" s="131" t="s">
        <v>1</v>
      </c>
      <c r="K31" s="102" t="str">
        <f>CONCATENATE(IFERROR(IF(COLUMNS($K32)-1=LEN((CONCATENATE($J32," ")))-LEN(SUBSTITUTE((CONCATENATE($J32," "))," ","")),
                                                                               RIGHT((CONCATENATE($J32," ")),LEN((CONCATENATE($J32," ")))-SEARCH("°",SUBSTITUTE((CONCATENATE($J32," "))," ","°",COLUMNS($K32)-1))),
         IF(COLUMNS($K32)=1,                          LEFT((CONCATENATE($J32," ")),SEARCH("°",SUBSTITUTE((CONCATENATE($J32," "))," ","°",COLUMNS($K32)))-1),
                                                                               MID((CONCATENATE($J32," ")),SEARCH("°",SUBSTITUTE((CONCATENATE($J32," "))," ","°",COLUMNS($K32)-1))+1,SEARCH("°",SUBSTITUTE((CONCATENATE($J32," "))," ","°",COLUMNS($K32)))-SEARCH("°",SUBSTITUTE((CONCATENATE($J32," "))," ","°",COLUMNS($K32)-1))-1))),"")," ","PŮVODNÍ")</f>
        <v xml:space="preserve"> PŮVODNÍ</v>
      </c>
      <c r="L31" s="103" t="str">
        <f>CONCATENATE(IFERROR(IF(COLUMNS($K32)-1=LEN((CONCATENATE($J32," ")))-LEN(SUBSTITUTE((CONCATENATE($J32," "))," ","")),
                                                                               RIGHT((CONCATENATE($J32," ")),LEN((CONCATENATE($J32," ")))-SEARCH("°",SUBSTITUTE((CONCATENATE($J32," "))," ","°",COLUMNS($K32)-1))),
         IF(COLUMNS($K32)=1,                          LEFT((CONCATENATE($J32," ")),SEARCH("°",SUBSTITUTE((CONCATENATE($J32," "))," ","°",COLUMNS($K32)))-1),
                                                                               MID((CONCATENATE($J32," ")),SEARCH("°",SUBSTITUTE((CONCATENATE($J32," "))," ","°",COLUMNS($K32)-1))+1,SEARCH("°",SUBSTITUTE((CONCATENATE($J32," "))," ","°",COLUMNS($K32)))-SEARCH("°",SUBSTITUTE((CONCATENATE($J32," "))," ","°",COLUMNS($K32)-1))-1))),"")," ","NOVÉ")</f>
        <v xml:space="preserve"> NOVÉ</v>
      </c>
      <c r="M31" s="104" t="str">
        <f>CONCATENATE(IFERROR(IF(COLUMNS($K32:L32)-1=LEN((TRIM($J32)))-LEN(SUBSTITUTE((TRIM($J32))," ","")),                                                                                RIGHT((TRIM($J32)),LEN((TRIM($J32)))-SEARCH("°",SUBSTITUTE((TRIM($J32))," ","°",COLUMNS($K32:L32)-1))),          IF(COLUMNS($K32:L32)=1,                          LEFT((TRIM($J32)),SEARCH("°",SUBSTITUTE((TRIM($J32))," ","°",COLUMNS($K32:L32)))-1),                                                                                MID((TRIM($J32)),SEARCH("°",SUBSTITUTE((TRIM($J32))," ","°",COLUMNS($K32:L32)-1))+1,SEARCH("°",SUBSTITUTE((TRIM($J32))," ","°",COLUMNS($K32:L32)))-SEARCH("°",SUBSTITUTE((TRIM($J32))," ","°",COLUMNS($K32:L32)-1))-1))),"")," ","PŮVODNÍ")</f>
        <v xml:space="preserve"> PŮVODNÍ</v>
      </c>
      <c r="N31" s="105" t="str">
        <f>CONCATENATE(IFERROR(IF(COLUMNS($K32:L32)-1=LEN((TRIM($J32)))-LEN(SUBSTITUTE((TRIM($J32))," ","")),                                                                                RIGHT((TRIM($J32)),LEN((TRIM($J32)))-SEARCH("°",SUBSTITUTE((TRIM($J32))," ","°",COLUMNS($K32:L32)-1))),          IF(COLUMNS($K32:L32)=1,                          LEFT((TRIM($J32)),SEARCH("°",SUBSTITUTE((TRIM($J32))," ","°",COLUMNS($K32:L32)))-1),                                                                                MID((TRIM($J32)),SEARCH("°",SUBSTITUTE((TRIM($J32))," ","°",COLUMNS($K32:L32)-1))+1,SEARCH("°",SUBSTITUTE((TRIM($J32))," ","°",COLUMNS($K32:L32)))-SEARCH("°",SUBSTITUTE((TRIM($J32))," ","°",COLUMNS($K32:L32)-1))-1))),"")," ","NOVÉ")</f>
        <v xml:space="preserve"> NOVÉ</v>
      </c>
      <c r="O31" s="102" t="str">
        <f>CONCATENATE(IFERROR(IF(COLUMNS($K32:M32)-1=LEN((TRIM($J32)))-LEN(SUBSTITUTE((TRIM($J32))," ","")),                                                                                RIGHT((TRIM($J32)),LEN((TRIM($J32)))-SEARCH("°",SUBSTITUTE((TRIM($J32))," ","°",COLUMNS($K32:M32)-1))),          IF(COLUMNS($K32:M32)=1,                          LEFT((TRIM($J32)),SEARCH("°",SUBSTITUTE((TRIM($J32))," ","°",COLUMNS($K32:M32)))-1),                                                                                MID((TRIM($J32)),SEARCH("°",SUBSTITUTE((TRIM($J32))," ","°",COLUMNS($K32:M32)-1))+1,SEARCH("°",SUBSTITUTE((TRIM($J32))," ","°",COLUMNS($K32:M32)))-SEARCH("°",SUBSTITUTE((TRIM($J32))," ","°",COLUMNS($K32:M32)-1))-1))),"")," ","PŮVODNÍ")</f>
        <v xml:space="preserve"> PŮVODNÍ</v>
      </c>
      <c r="P31" s="103" t="str">
        <f>CONCATENATE(IFERROR(IF(COLUMNS($K32:M32)-1=LEN((TRIM($J32)))-LEN(SUBSTITUTE((TRIM($J32))," ","")),                                                                                RIGHT((TRIM($J32)),LEN((TRIM($J32)))-SEARCH("°",SUBSTITUTE((TRIM($J32))," ","°",COLUMNS($K32:M32)-1))),          IF(COLUMNS($K32:M32)=1,                          LEFT((TRIM($J32)),SEARCH("°",SUBSTITUTE((TRIM($J32))," ","°",COLUMNS($K32:M32)))-1),                                                                                MID((TRIM($J32)),SEARCH("°",SUBSTITUTE((TRIM($J32))," ","°",COLUMNS($K32:M32)-1))+1,SEARCH("°",SUBSTITUTE((TRIM($J32))," ","°",COLUMNS($K32:M32)))-SEARCH("°",SUBSTITUTE((TRIM($J32))," ","°",COLUMNS($K32:M32)-1))-1))),"")," ","NOVÉ")</f>
        <v xml:space="preserve"> NOVÉ</v>
      </c>
      <c r="Q31" s="104" t="str">
        <f>CONCATENATE(IFERROR(IF(COLUMNS($K32:N32)-1=LEN((TRIM($J32)))-LEN(SUBSTITUTE((TRIM($J32))," ","")),                                                                                RIGHT((TRIM($J32)),LEN((TRIM($J32)))-SEARCH("°",SUBSTITUTE((TRIM($J32))," ","°",COLUMNS($K32:N32)-1))),          IF(COLUMNS($K32:N32)=1,                          LEFT((TRIM($J32)),SEARCH("°",SUBSTITUTE((TRIM($J32))," ","°",COLUMNS($K32:N32)))-1),                                                                                MID((TRIM($J32)),SEARCH("°",SUBSTITUTE((TRIM($J32))," ","°",COLUMNS($K32:N32)-1))+1,SEARCH("°",SUBSTITUTE((TRIM($J32))," ","°",COLUMNS($K32:N32)))-SEARCH("°",SUBSTITUTE((TRIM($J32))," ","°",COLUMNS($K32:N32)-1))-1))),"")," ","PŮVODNÍ")</f>
        <v xml:space="preserve"> PŮVODNÍ</v>
      </c>
      <c r="R31" s="105" t="str">
        <f>CONCATENATE(IFERROR(IF(COLUMNS($K32:N32)-1=LEN((TRIM($J32)))-LEN(SUBSTITUTE((TRIM($J32))," ","")),                                                                                RIGHT((TRIM($J32)),LEN((TRIM($J32)))-SEARCH("°",SUBSTITUTE((TRIM($J32))," ","°",COLUMNS($K32:N32)-1))),          IF(COLUMNS($K32:N32)=1,                          LEFT((TRIM($J32)),SEARCH("°",SUBSTITUTE((TRIM($J32))," ","°",COLUMNS($K32:N32)))-1),                                                                                MID((TRIM($J32)),SEARCH("°",SUBSTITUTE((TRIM($J32))," ","°",COLUMNS($K32:N32)-1))+1,SEARCH("°",SUBSTITUTE((TRIM($J32))," ","°",COLUMNS($K32:N32)))-SEARCH("°",SUBSTITUTE((TRIM($J32))," ","°",COLUMNS($K32:N32)-1))-1))),"")," ","NOVÉ")</f>
        <v xml:space="preserve"> NOVÉ</v>
      </c>
      <c r="S31" s="102" t="str">
        <f>CONCATENATE(IFERROR(IF(COLUMNS($K32:O32)-1=LEN((TRIM($J32)))-LEN(SUBSTITUTE((TRIM($J32))," ","")),                                                                                RIGHT((TRIM($J32)),LEN((TRIM($J32)))-SEARCH("°",SUBSTITUTE((TRIM($J32))," ","°",COLUMNS($K32:O32)-1))),          IF(COLUMNS($K32:O32)=1,                          LEFT((TRIM($J32)),SEARCH("°",SUBSTITUTE((TRIM($J32))," ","°",COLUMNS($K32:O32)))-1),                                                                                MID((TRIM($J32)),SEARCH("°",SUBSTITUTE((TRIM($J32))," ","°",COLUMNS($K32:O32)-1))+1,SEARCH("°",SUBSTITUTE((TRIM($J32))," ","°",COLUMNS($K32:O32)))-SEARCH("°",SUBSTITUTE((TRIM($J32))," ","°",COLUMNS($K32:O32)-1))-1))),"")," ","PŮVODNÍ")</f>
        <v xml:space="preserve"> PŮVODNÍ</v>
      </c>
      <c r="T31" s="106" t="str">
        <f>CONCATENATE(IFERROR(IF(COLUMNS($K32:O32)-1=LEN((TRIM($J32)))-LEN(SUBSTITUTE((TRIM($J32))," ","")),                                                                                RIGHT((TRIM($J32)),LEN((TRIM($J32)))-SEARCH("°",SUBSTITUTE((TRIM($J32))," ","°",COLUMNS($K32:O32)-1))),          IF(COLUMNS($K32:O32)=1,                          LEFT((TRIM($J32)),SEARCH("°",SUBSTITUTE((TRIM($J32))," ","°",COLUMNS($K32:O32)))-1),                                                                                MID((TRIM($J32)),SEARCH("°",SUBSTITUTE((TRIM($J32))," ","°",COLUMNS($K32:O32)-1))+1,SEARCH("°",SUBSTITUTE((TRIM($J32))," ","°",COLUMNS($K32:O32)))-SEARCH("°",SUBSTITUTE((TRIM($J32))," ","°",COLUMNS($K32:O32)-1))-1))),"")," ","NOVÉ")</f>
        <v xml:space="preserve"> NOVÉ</v>
      </c>
      <c r="U31" s="58" t="s">
        <v>1095</v>
      </c>
      <c r="V31" s="88"/>
      <c r="W31" s="89"/>
      <c r="X31" s="89"/>
      <c r="Y31" s="89"/>
      <c r="Z31" s="89"/>
      <c r="AA31" s="89"/>
      <c r="AB31" s="89"/>
      <c r="AC31" s="89"/>
      <c r="AD31" s="89"/>
      <c r="AE31" s="89"/>
    </row>
    <row r="32" spans="1:31" s="90" customFormat="1" x14ac:dyDescent="0.35">
      <c r="A32" s="115" t="str">
        <f t="shared" ref="A32" si="25">IF(B32&lt;&gt;"",A30+1," ")</f>
        <v xml:space="preserve"> </v>
      </c>
      <c r="B32" s="119"/>
      <c r="C32" s="140"/>
      <c r="D32" s="121"/>
      <c r="E32" s="116"/>
      <c r="F32" s="119"/>
      <c r="G32" s="122" t="str">
        <f>IF(F32="","",VLOOKUP(F32,ČÍSELNÍK!$A$2:$B$448,2))</f>
        <v/>
      </c>
      <c r="H32" s="121"/>
      <c r="I32" s="118"/>
      <c r="J32" s="107"/>
      <c r="K32" s="100"/>
      <c r="L32" s="99"/>
      <c r="M32" s="101"/>
      <c r="N32" s="99"/>
      <c r="O32" s="100"/>
      <c r="P32" s="99"/>
      <c r="Q32" s="101"/>
      <c r="R32" s="99"/>
      <c r="S32" s="100"/>
      <c r="T32" s="99"/>
      <c r="U32" s="79"/>
      <c r="V32" s="75" t="str">
        <f t="shared" ref="V32:AE32" si="26">IF(K32&lt;&gt;"",(K31 &amp; "***" &amp;K32),"")</f>
        <v/>
      </c>
      <c r="W32" s="75" t="str">
        <f t="shared" si="26"/>
        <v/>
      </c>
      <c r="X32" s="75" t="str">
        <f t="shared" si="26"/>
        <v/>
      </c>
      <c r="Y32" s="75" t="str">
        <f t="shared" si="26"/>
        <v/>
      </c>
      <c r="Z32" s="75" t="str">
        <f t="shared" si="26"/>
        <v/>
      </c>
      <c r="AA32" s="75" t="str">
        <f t="shared" si="26"/>
        <v/>
      </c>
      <c r="AB32" s="75" t="str">
        <f t="shared" si="26"/>
        <v/>
      </c>
      <c r="AC32" s="75" t="str">
        <f t="shared" si="26"/>
        <v/>
      </c>
      <c r="AD32" s="75" t="str">
        <f t="shared" si="26"/>
        <v/>
      </c>
      <c r="AE32" s="75" t="str">
        <f t="shared" si="26"/>
        <v/>
      </c>
    </row>
    <row r="33" spans="1:31" s="96" customFormat="1" ht="29" x14ac:dyDescent="0.35">
      <c r="A33" s="44"/>
      <c r="B33" s="110" t="s">
        <v>3</v>
      </c>
      <c r="C33" s="44" t="s">
        <v>0</v>
      </c>
      <c r="D33" s="44" t="s">
        <v>1067</v>
      </c>
      <c r="E33" s="44" t="s">
        <v>1068</v>
      </c>
      <c r="F33" s="44" t="s">
        <v>1066</v>
      </c>
      <c r="G33" s="44" t="s">
        <v>1085</v>
      </c>
      <c r="H33" s="44" t="s">
        <v>1069</v>
      </c>
      <c r="I33" s="44" t="s">
        <v>2</v>
      </c>
      <c r="J33" s="131" t="s">
        <v>1</v>
      </c>
      <c r="K33" s="102" t="str">
        <f>CONCATENATE(IFERROR(IF(COLUMNS($K34)-1=LEN((CONCATENATE($J34," ")))-LEN(SUBSTITUTE((CONCATENATE($J34," "))," ","")),
                                                                               RIGHT((CONCATENATE($J34," ")),LEN((CONCATENATE($J34," ")))-SEARCH("°",SUBSTITUTE((CONCATENATE($J34," "))," ","°",COLUMNS($K34)-1))),
         IF(COLUMNS($K34)=1,                          LEFT((CONCATENATE($J34," ")),SEARCH("°",SUBSTITUTE((CONCATENATE($J34," "))," ","°",COLUMNS($K34)))-1),
                                                                               MID((CONCATENATE($J34," ")),SEARCH("°",SUBSTITUTE((CONCATENATE($J34," "))," ","°",COLUMNS($K34)-1))+1,SEARCH("°",SUBSTITUTE((CONCATENATE($J34," "))," ","°",COLUMNS($K34)))-SEARCH("°",SUBSTITUTE((CONCATENATE($J34," "))," ","°",COLUMNS($K34)-1))-1))),"")," ","PŮVODNÍ")</f>
        <v xml:space="preserve"> PŮVODNÍ</v>
      </c>
      <c r="L33" s="103" t="str">
        <f>CONCATENATE(IFERROR(IF(COLUMNS($K34)-1=LEN((CONCATENATE($J34," ")))-LEN(SUBSTITUTE((CONCATENATE($J34," "))," ","")),
                                                                               RIGHT((CONCATENATE($J34," ")),LEN((CONCATENATE($J34," ")))-SEARCH("°",SUBSTITUTE((CONCATENATE($J34," "))," ","°",COLUMNS($K34)-1))),
         IF(COLUMNS($K34)=1,                          LEFT((CONCATENATE($J34," ")),SEARCH("°",SUBSTITUTE((CONCATENATE($J34," "))," ","°",COLUMNS($K34)))-1),
                                                                               MID((CONCATENATE($J34," ")),SEARCH("°",SUBSTITUTE((CONCATENATE($J34," "))," ","°",COLUMNS($K34)-1))+1,SEARCH("°",SUBSTITUTE((CONCATENATE($J34," "))," ","°",COLUMNS($K34)))-SEARCH("°",SUBSTITUTE((CONCATENATE($J34," "))," ","°",COLUMNS($K34)-1))-1))),"")," ","NOVÉ")</f>
        <v xml:space="preserve"> NOVÉ</v>
      </c>
      <c r="M33" s="104" t="str">
        <f>CONCATENATE(IFERROR(IF(COLUMNS($K34:L34)-1=LEN((TRIM($J34)))-LEN(SUBSTITUTE((TRIM($J34))," ","")),                                                                                RIGHT((TRIM($J34)),LEN((TRIM($J34)))-SEARCH("°",SUBSTITUTE((TRIM($J34))," ","°",COLUMNS($K34:L34)-1))),          IF(COLUMNS($K34:L34)=1,                          LEFT((TRIM($J34)),SEARCH("°",SUBSTITUTE((TRIM($J34))," ","°",COLUMNS($K34:L34)))-1),                                                                                MID((TRIM($J34)),SEARCH("°",SUBSTITUTE((TRIM($J34))," ","°",COLUMNS($K34:L34)-1))+1,SEARCH("°",SUBSTITUTE((TRIM($J34))," ","°",COLUMNS($K34:L34)))-SEARCH("°",SUBSTITUTE((TRIM($J34))," ","°",COLUMNS($K34:L34)-1))-1))),"")," ","PŮVODNÍ")</f>
        <v xml:space="preserve"> PŮVODNÍ</v>
      </c>
      <c r="N33" s="105" t="str">
        <f>CONCATENATE(IFERROR(IF(COLUMNS($K34:L34)-1=LEN((TRIM($J34)))-LEN(SUBSTITUTE((TRIM($J34))," ","")),                                                                                RIGHT((TRIM($J34)),LEN((TRIM($J34)))-SEARCH("°",SUBSTITUTE((TRIM($J34))," ","°",COLUMNS($K34:L34)-1))),          IF(COLUMNS($K34:L34)=1,                          LEFT((TRIM($J34)),SEARCH("°",SUBSTITUTE((TRIM($J34))," ","°",COLUMNS($K34:L34)))-1),                                                                                MID((TRIM($J34)),SEARCH("°",SUBSTITUTE((TRIM($J34))," ","°",COLUMNS($K34:L34)-1))+1,SEARCH("°",SUBSTITUTE((TRIM($J34))," ","°",COLUMNS($K34:L34)))-SEARCH("°",SUBSTITUTE((TRIM($J34))," ","°",COLUMNS($K34:L34)-1))-1))),"")," ","NOVÉ")</f>
        <v xml:space="preserve"> NOVÉ</v>
      </c>
      <c r="O33" s="102" t="str">
        <f>CONCATENATE(IFERROR(IF(COLUMNS($K34:M34)-1=LEN((TRIM($J34)))-LEN(SUBSTITUTE((TRIM($J34))," ","")),                                                                                RIGHT((TRIM($J34)),LEN((TRIM($J34)))-SEARCH("°",SUBSTITUTE((TRIM($J34))," ","°",COLUMNS($K34:M34)-1))),          IF(COLUMNS($K34:M34)=1,                          LEFT((TRIM($J34)),SEARCH("°",SUBSTITUTE((TRIM($J34))," ","°",COLUMNS($K34:M34)))-1),                                                                                MID((TRIM($J34)),SEARCH("°",SUBSTITUTE((TRIM($J34))," ","°",COLUMNS($K34:M34)-1))+1,SEARCH("°",SUBSTITUTE((TRIM($J34))," ","°",COLUMNS($K34:M34)))-SEARCH("°",SUBSTITUTE((TRIM($J34))," ","°",COLUMNS($K34:M34)-1))-1))),"")," ","PŮVODNÍ")</f>
        <v xml:space="preserve"> PŮVODNÍ</v>
      </c>
      <c r="P33" s="103" t="str">
        <f>CONCATENATE(IFERROR(IF(COLUMNS($K34:M34)-1=LEN((TRIM($J34)))-LEN(SUBSTITUTE((TRIM($J34))," ","")),                                                                                RIGHT((TRIM($J34)),LEN((TRIM($J34)))-SEARCH("°",SUBSTITUTE((TRIM($J34))," ","°",COLUMNS($K34:M34)-1))),          IF(COLUMNS($K34:M34)=1,                          LEFT((TRIM($J34)),SEARCH("°",SUBSTITUTE((TRIM($J34))," ","°",COLUMNS($K34:M34)))-1),                                                                                MID((TRIM($J34)),SEARCH("°",SUBSTITUTE((TRIM($J34))," ","°",COLUMNS($K34:M34)-1))+1,SEARCH("°",SUBSTITUTE((TRIM($J34))," ","°",COLUMNS($K34:M34)))-SEARCH("°",SUBSTITUTE((TRIM($J34))," ","°",COLUMNS($K34:M34)-1))-1))),"")," ","NOVÉ")</f>
        <v xml:space="preserve"> NOVÉ</v>
      </c>
      <c r="Q33" s="104" t="str">
        <f>CONCATENATE(IFERROR(IF(COLUMNS($K34:N34)-1=LEN((TRIM($J34)))-LEN(SUBSTITUTE((TRIM($J34))," ","")),                                                                                RIGHT((TRIM($J34)),LEN((TRIM($J34)))-SEARCH("°",SUBSTITUTE((TRIM($J34))," ","°",COLUMNS($K34:N34)-1))),          IF(COLUMNS($K34:N34)=1,                          LEFT((TRIM($J34)),SEARCH("°",SUBSTITUTE((TRIM($J34))," ","°",COLUMNS($K34:N34)))-1),                                                                                MID((TRIM($J34)),SEARCH("°",SUBSTITUTE((TRIM($J34))," ","°",COLUMNS($K34:N34)-1))+1,SEARCH("°",SUBSTITUTE((TRIM($J34))," ","°",COLUMNS($K34:N34)))-SEARCH("°",SUBSTITUTE((TRIM($J34))," ","°",COLUMNS($K34:N34)-1))-1))),"")," ","PŮVODNÍ")</f>
        <v xml:space="preserve"> PŮVODNÍ</v>
      </c>
      <c r="R33" s="105" t="str">
        <f>CONCATENATE(IFERROR(IF(COLUMNS($K34:N34)-1=LEN((TRIM($J34)))-LEN(SUBSTITUTE((TRIM($J34))," ","")),                                                                                RIGHT((TRIM($J34)),LEN((TRIM($J34)))-SEARCH("°",SUBSTITUTE((TRIM($J34))," ","°",COLUMNS($K34:N34)-1))),          IF(COLUMNS($K34:N34)=1,                          LEFT((TRIM($J34)),SEARCH("°",SUBSTITUTE((TRIM($J34))," ","°",COLUMNS($K34:N34)))-1),                                                                                MID((TRIM($J34)),SEARCH("°",SUBSTITUTE((TRIM($J34))," ","°",COLUMNS($K34:N34)-1))+1,SEARCH("°",SUBSTITUTE((TRIM($J34))," ","°",COLUMNS($K34:N34)))-SEARCH("°",SUBSTITUTE((TRIM($J34))," ","°",COLUMNS($K34:N34)-1))-1))),"")," ","NOVÉ")</f>
        <v xml:space="preserve"> NOVÉ</v>
      </c>
      <c r="S33" s="102" t="str">
        <f>CONCATENATE(IFERROR(IF(COLUMNS($K34:O34)-1=LEN((TRIM($J34)))-LEN(SUBSTITUTE((TRIM($J34))," ","")),                                                                                RIGHT((TRIM($J34)),LEN((TRIM($J34)))-SEARCH("°",SUBSTITUTE((TRIM($J34))," ","°",COLUMNS($K34:O34)-1))),          IF(COLUMNS($K34:O34)=1,                          LEFT((TRIM($J34)),SEARCH("°",SUBSTITUTE((TRIM($J34))," ","°",COLUMNS($K34:O34)))-1),                                                                                MID((TRIM($J34)),SEARCH("°",SUBSTITUTE((TRIM($J34))," ","°",COLUMNS($K34:O34)-1))+1,SEARCH("°",SUBSTITUTE((TRIM($J34))," ","°",COLUMNS($K34:O34)))-SEARCH("°",SUBSTITUTE((TRIM($J34))," ","°",COLUMNS($K34:O34)-1))-1))),"")," ","PŮVODNÍ")</f>
        <v xml:space="preserve"> PŮVODNÍ</v>
      </c>
      <c r="T33" s="106" t="str">
        <f>CONCATENATE(IFERROR(IF(COLUMNS($K34:O34)-1=LEN((TRIM($J34)))-LEN(SUBSTITUTE((TRIM($J34))," ","")),                                                                                RIGHT((TRIM($J34)),LEN((TRIM($J34)))-SEARCH("°",SUBSTITUTE((TRIM($J34))," ","°",COLUMNS($K34:O34)-1))),          IF(COLUMNS($K34:O34)=1,                          LEFT((TRIM($J34)),SEARCH("°",SUBSTITUTE((TRIM($J34))," ","°",COLUMNS($K34:O34)))-1),                                                                                MID((TRIM($J34)),SEARCH("°",SUBSTITUTE((TRIM($J34))," ","°",COLUMNS($K34:O34)-1))+1,SEARCH("°",SUBSTITUTE((TRIM($J34))," ","°",COLUMNS($K34:O34)))-SEARCH("°",SUBSTITUTE((TRIM($J34))," ","°",COLUMNS($K34:O34)-1))-1))),"")," ","NOVÉ")</f>
        <v xml:space="preserve"> NOVÉ</v>
      </c>
      <c r="U33" s="58" t="s">
        <v>1095</v>
      </c>
      <c r="V33" s="88"/>
      <c r="W33" s="89"/>
      <c r="X33" s="89"/>
      <c r="Y33" s="89"/>
      <c r="Z33" s="89"/>
      <c r="AA33" s="89"/>
      <c r="AB33" s="89"/>
      <c r="AC33" s="89"/>
      <c r="AD33" s="89"/>
      <c r="AE33" s="89"/>
    </row>
    <row r="34" spans="1:31" s="90" customFormat="1" x14ac:dyDescent="0.35">
      <c r="A34" s="115" t="str">
        <f t="shared" ref="A34" si="27">IF(B34&lt;&gt;"",A32+1," ")</f>
        <v xml:space="preserve"> </v>
      </c>
      <c r="B34" s="119"/>
      <c r="C34" s="140"/>
      <c r="D34" s="121"/>
      <c r="E34" s="116"/>
      <c r="F34" s="119"/>
      <c r="G34" s="122" t="str">
        <f>IF(F34="","",VLOOKUP(F34,ČÍSELNÍK!$A$2:$B$448,2))</f>
        <v/>
      </c>
      <c r="H34" s="121"/>
      <c r="I34" s="118"/>
      <c r="J34" s="107"/>
      <c r="K34" s="100"/>
      <c r="L34" s="99"/>
      <c r="M34" s="101"/>
      <c r="N34" s="99"/>
      <c r="O34" s="100"/>
      <c r="P34" s="99"/>
      <c r="Q34" s="101"/>
      <c r="R34" s="99"/>
      <c r="S34" s="100"/>
      <c r="T34" s="99"/>
      <c r="U34" s="79"/>
      <c r="V34" s="75" t="str">
        <f t="shared" ref="V34:AE34" si="28">IF(K34&lt;&gt;"",(K33 &amp; "***" &amp;K34),"")</f>
        <v/>
      </c>
      <c r="W34" s="75" t="str">
        <f t="shared" si="28"/>
        <v/>
      </c>
      <c r="X34" s="75" t="str">
        <f t="shared" si="28"/>
        <v/>
      </c>
      <c r="Y34" s="75" t="str">
        <f t="shared" si="28"/>
        <v/>
      </c>
      <c r="Z34" s="75" t="str">
        <f t="shared" si="28"/>
        <v/>
      </c>
      <c r="AA34" s="75" t="str">
        <f t="shared" si="28"/>
        <v/>
      </c>
      <c r="AB34" s="75" t="str">
        <f t="shared" si="28"/>
        <v/>
      </c>
      <c r="AC34" s="75" t="str">
        <f t="shared" si="28"/>
        <v/>
      </c>
      <c r="AD34" s="75" t="str">
        <f t="shared" si="28"/>
        <v/>
      </c>
      <c r="AE34" s="75" t="str">
        <f t="shared" si="28"/>
        <v/>
      </c>
    </row>
    <row r="35" spans="1:31" s="96" customFormat="1" ht="29" x14ac:dyDescent="0.35">
      <c r="A35" s="44"/>
      <c r="B35" s="110" t="s">
        <v>3</v>
      </c>
      <c r="C35" s="44" t="s">
        <v>0</v>
      </c>
      <c r="D35" s="44" t="s">
        <v>1067</v>
      </c>
      <c r="E35" s="44" t="s">
        <v>1068</v>
      </c>
      <c r="F35" s="44" t="s">
        <v>1066</v>
      </c>
      <c r="G35" s="44" t="s">
        <v>1085</v>
      </c>
      <c r="H35" s="44" t="s">
        <v>1069</v>
      </c>
      <c r="I35" s="44" t="s">
        <v>2</v>
      </c>
      <c r="J35" s="131" t="s">
        <v>1</v>
      </c>
      <c r="K35" s="102" t="str">
        <f>CONCATENATE(IFERROR(IF(COLUMNS($K36)-1=LEN((CONCATENATE($J36," ")))-LEN(SUBSTITUTE((CONCATENATE($J36," "))," ","")),
                                                                               RIGHT((CONCATENATE($J36," ")),LEN((CONCATENATE($J36," ")))-SEARCH("°",SUBSTITUTE((CONCATENATE($J36," "))," ","°",COLUMNS($K36)-1))),
         IF(COLUMNS($K36)=1,                          LEFT((CONCATENATE($J36," ")),SEARCH("°",SUBSTITUTE((CONCATENATE($J36," "))," ","°",COLUMNS($K36)))-1),
                                                                               MID((CONCATENATE($J36," ")),SEARCH("°",SUBSTITUTE((CONCATENATE($J36," "))," ","°",COLUMNS($K36)-1))+1,SEARCH("°",SUBSTITUTE((CONCATENATE($J36," "))," ","°",COLUMNS($K36)))-SEARCH("°",SUBSTITUTE((CONCATENATE($J36," "))," ","°",COLUMNS($K36)-1))-1))),"")," ","PŮVODNÍ")</f>
        <v xml:space="preserve"> PŮVODNÍ</v>
      </c>
      <c r="L35" s="103" t="str">
        <f>CONCATENATE(IFERROR(IF(COLUMNS($K36)-1=LEN((CONCATENATE($J36," ")))-LEN(SUBSTITUTE((CONCATENATE($J36," "))," ","")),
                                                                               RIGHT((CONCATENATE($J36," ")),LEN((CONCATENATE($J36," ")))-SEARCH("°",SUBSTITUTE((CONCATENATE($J36," "))," ","°",COLUMNS($K36)-1))),
         IF(COLUMNS($K36)=1,                          LEFT((CONCATENATE($J36," ")),SEARCH("°",SUBSTITUTE((CONCATENATE($J36," "))," ","°",COLUMNS($K36)))-1),
                                                                               MID((CONCATENATE($J36," ")),SEARCH("°",SUBSTITUTE((CONCATENATE($J36," "))," ","°",COLUMNS($K36)-1))+1,SEARCH("°",SUBSTITUTE((CONCATENATE($J36," "))," ","°",COLUMNS($K36)))-SEARCH("°",SUBSTITUTE((CONCATENATE($J36," "))," ","°",COLUMNS($K36)-1))-1))),"")," ","NOVÉ")</f>
        <v xml:space="preserve"> NOVÉ</v>
      </c>
      <c r="M35" s="104" t="str">
        <f>CONCATENATE(IFERROR(IF(COLUMNS($K36:L36)-1=LEN((TRIM($J36)))-LEN(SUBSTITUTE((TRIM($J36))," ","")),                                                                                RIGHT((TRIM($J36)),LEN((TRIM($J36)))-SEARCH("°",SUBSTITUTE((TRIM($J36))," ","°",COLUMNS($K36:L36)-1))),          IF(COLUMNS($K36:L36)=1,                          LEFT((TRIM($J36)),SEARCH("°",SUBSTITUTE((TRIM($J36))," ","°",COLUMNS($K36:L36)))-1),                                                                                MID((TRIM($J36)),SEARCH("°",SUBSTITUTE((TRIM($J36))," ","°",COLUMNS($K36:L36)-1))+1,SEARCH("°",SUBSTITUTE((TRIM($J36))," ","°",COLUMNS($K36:L36)))-SEARCH("°",SUBSTITUTE((TRIM($J36))," ","°",COLUMNS($K36:L36)-1))-1))),"")," ","PŮVODNÍ")</f>
        <v xml:space="preserve"> PŮVODNÍ</v>
      </c>
      <c r="N35" s="105" t="str">
        <f>CONCATENATE(IFERROR(IF(COLUMNS($K36:L36)-1=LEN((TRIM($J36)))-LEN(SUBSTITUTE((TRIM($J36))," ","")),                                                                                RIGHT((TRIM($J36)),LEN((TRIM($J36)))-SEARCH("°",SUBSTITUTE((TRIM($J36))," ","°",COLUMNS($K36:L36)-1))),          IF(COLUMNS($K36:L36)=1,                          LEFT((TRIM($J36)),SEARCH("°",SUBSTITUTE((TRIM($J36))," ","°",COLUMNS($K36:L36)))-1),                                                                                MID((TRIM($J36)),SEARCH("°",SUBSTITUTE((TRIM($J36))," ","°",COLUMNS($K36:L36)-1))+1,SEARCH("°",SUBSTITUTE((TRIM($J36))," ","°",COLUMNS($K36:L36)))-SEARCH("°",SUBSTITUTE((TRIM($J36))," ","°",COLUMNS($K36:L36)-1))-1))),"")," ","NOVÉ")</f>
        <v xml:space="preserve"> NOVÉ</v>
      </c>
      <c r="O35" s="102" t="str">
        <f>CONCATENATE(IFERROR(IF(COLUMNS($K36:M36)-1=LEN((TRIM($J36)))-LEN(SUBSTITUTE((TRIM($J36))," ","")),                                                                                RIGHT((TRIM($J36)),LEN((TRIM($J36)))-SEARCH("°",SUBSTITUTE((TRIM($J36))," ","°",COLUMNS($K36:M36)-1))),          IF(COLUMNS($K36:M36)=1,                          LEFT((TRIM($J36)),SEARCH("°",SUBSTITUTE((TRIM($J36))," ","°",COLUMNS($K36:M36)))-1),                                                                                MID((TRIM($J36)),SEARCH("°",SUBSTITUTE((TRIM($J36))," ","°",COLUMNS($K36:M36)-1))+1,SEARCH("°",SUBSTITUTE((TRIM($J36))," ","°",COLUMNS($K36:M36)))-SEARCH("°",SUBSTITUTE((TRIM($J36))," ","°",COLUMNS($K36:M36)-1))-1))),"")," ","PŮVODNÍ")</f>
        <v xml:space="preserve"> PŮVODNÍ</v>
      </c>
      <c r="P35" s="103" t="str">
        <f>CONCATENATE(IFERROR(IF(COLUMNS($K36:M36)-1=LEN((TRIM($J36)))-LEN(SUBSTITUTE((TRIM($J36))," ","")),                                                                                RIGHT((TRIM($J36)),LEN((TRIM($J36)))-SEARCH("°",SUBSTITUTE((TRIM($J36))," ","°",COLUMNS($K36:M36)-1))),          IF(COLUMNS($K36:M36)=1,                          LEFT((TRIM($J36)),SEARCH("°",SUBSTITUTE((TRIM($J36))," ","°",COLUMNS($K36:M36)))-1),                                                                                MID((TRIM($J36)),SEARCH("°",SUBSTITUTE((TRIM($J36))," ","°",COLUMNS($K36:M36)-1))+1,SEARCH("°",SUBSTITUTE((TRIM($J36))," ","°",COLUMNS($K36:M36)))-SEARCH("°",SUBSTITUTE((TRIM($J36))," ","°",COLUMNS($K36:M36)-1))-1))),"")," ","NOVÉ")</f>
        <v xml:space="preserve"> NOVÉ</v>
      </c>
      <c r="Q35" s="104" t="str">
        <f>CONCATENATE(IFERROR(IF(COLUMNS($K36:N36)-1=LEN((TRIM($J36)))-LEN(SUBSTITUTE((TRIM($J36))," ","")),                                                                                RIGHT((TRIM($J36)),LEN((TRIM($J36)))-SEARCH("°",SUBSTITUTE((TRIM($J36))," ","°",COLUMNS($K36:N36)-1))),          IF(COLUMNS($K36:N36)=1,                          LEFT((TRIM($J36)),SEARCH("°",SUBSTITUTE((TRIM($J36))," ","°",COLUMNS($K36:N36)))-1),                                                                                MID((TRIM($J36)),SEARCH("°",SUBSTITUTE((TRIM($J36))," ","°",COLUMNS($K36:N36)-1))+1,SEARCH("°",SUBSTITUTE((TRIM($J36))," ","°",COLUMNS($K36:N36)))-SEARCH("°",SUBSTITUTE((TRIM($J36))," ","°",COLUMNS($K36:N36)-1))-1))),"")," ","PŮVODNÍ")</f>
        <v xml:space="preserve"> PŮVODNÍ</v>
      </c>
      <c r="R35" s="105" t="str">
        <f>CONCATENATE(IFERROR(IF(COLUMNS($K36:N36)-1=LEN((TRIM($J36)))-LEN(SUBSTITUTE((TRIM($J36))," ","")),                                                                                RIGHT((TRIM($J36)),LEN((TRIM($J36)))-SEARCH("°",SUBSTITUTE((TRIM($J36))," ","°",COLUMNS($K36:N36)-1))),          IF(COLUMNS($K36:N36)=1,                          LEFT((TRIM($J36)),SEARCH("°",SUBSTITUTE((TRIM($J36))," ","°",COLUMNS($K36:N36)))-1),                                                                                MID((TRIM($J36)),SEARCH("°",SUBSTITUTE((TRIM($J36))," ","°",COLUMNS($K36:N36)-1))+1,SEARCH("°",SUBSTITUTE((TRIM($J36))," ","°",COLUMNS($K36:N36)))-SEARCH("°",SUBSTITUTE((TRIM($J36))," ","°",COLUMNS($K36:N36)-1))-1))),"")," ","NOVÉ")</f>
        <v xml:space="preserve"> NOVÉ</v>
      </c>
      <c r="S35" s="102" t="str">
        <f>CONCATENATE(IFERROR(IF(COLUMNS($K36:O36)-1=LEN((TRIM($J36)))-LEN(SUBSTITUTE((TRIM($J36))," ","")),                                                                                RIGHT((TRIM($J36)),LEN((TRIM($J36)))-SEARCH("°",SUBSTITUTE((TRIM($J36))," ","°",COLUMNS($K36:O36)-1))),          IF(COLUMNS($K36:O36)=1,                          LEFT((TRIM($J36)),SEARCH("°",SUBSTITUTE((TRIM($J36))," ","°",COLUMNS($K36:O36)))-1),                                                                                MID((TRIM($J36)),SEARCH("°",SUBSTITUTE((TRIM($J36))," ","°",COLUMNS($K36:O36)-1))+1,SEARCH("°",SUBSTITUTE((TRIM($J36))," ","°",COLUMNS($K36:O36)))-SEARCH("°",SUBSTITUTE((TRIM($J36))," ","°",COLUMNS($K36:O36)-1))-1))),"")," ","PŮVODNÍ")</f>
        <v xml:space="preserve"> PŮVODNÍ</v>
      </c>
      <c r="T35" s="106" t="str">
        <f>CONCATENATE(IFERROR(IF(COLUMNS($K36:O36)-1=LEN((TRIM($J36)))-LEN(SUBSTITUTE((TRIM($J36))," ","")),                                                                                RIGHT((TRIM($J36)),LEN((TRIM($J36)))-SEARCH("°",SUBSTITUTE((TRIM($J36))," ","°",COLUMNS($K36:O36)-1))),          IF(COLUMNS($K36:O36)=1,                          LEFT((TRIM($J36)),SEARCH("°",SUBSTITUTE((TRIM($J36))," ","°",COLUMNS($K36:O36)))-1),                                                                                MID((TRIM($J36)),SEARCH("°",SUBSTITUTE((TRIM($J36))," ","°",COLUMNS($K36:O36)-1))+1,SEARCH("°",SUBSTITUTE((TRIM($J36))," ","°",COLUMNS($K36:O36)))-SEARCH("°",SUBSTITUTE((TRIM($J36))," ","°",COLUMNS($K36:O36)-1))-1))),"")," ","NOVÉ")</f>
        <v xml:space="preserve"> NOVÉ</v>
      </c>
      <c r="U35" s="58" t="s">
        <v>1095</v>
      </c>
      <c r="V35" s="88"/>
      <c r="W35" s="89"/>
      <c r="X35" s="89"/>
      <c r="Y35" s="89"/>
      <c r="Z35" s="89"/>
      <c r="AA35" s="89"/>
      <c r="AB35" s="89"/>
      <c r="AC35" s="89"/>
      <c r="AD35" s="89"/>
      <c r="AE35" s="89"/>
    </row>
    <row r="36" spans="1:31" s="90" customFormat="1" x14ac:dyDescent="0.35">
      <c r="A36" s="115" t="str">
        <f t="shared" ref="A36" si="29">IF(B36&lt;&gt;"",A34+1," ")</f>
        <v xml:space="preserve"> </v>
      </c>
      <c r="B36" s="119"/>
      <c r="C36" s="140"/>
      <c r="D36" s="121"/>
      <c r="E36" s="116"/>
      <c r="F36" s="119"/>
      <c r="G36" s="122" t="str">
        <f>IF(F36="","",VLOOKUP(F36,ČÍSELNÍK!$A$2:$B$448,2))</f>
        <v/>
      </c>
      <c r="H36" s="121"/>
      <c r="I36" s="118"/>
      <c r="J36" s="107"/>
      <c r="K36" s="100"/>
      <c r="L36" s="99"/>
      <c r="M36" s="101"/>
      <c r="N36" s="99"/>
      <c r="O36" s="100"/>
      <c r="P36" s="99"/>
      <c r="Q36" s="101"/>
      <c r="R36" s="99"/>
      <c r="S36" s="100"/>
      <c r="T36" s="99"/>
      <c r="U36" s="79"/>
      <c r="V36" s="75" t="str">
        <f t="shared" ref="V36:AE36" si="30">IF(K36&lt;&gt;"",(K35 &amp; "***" &amp;K36),"")</f>
        <v/>
      </c>
      <c r="W36" s="75" t="str">
        <f t="shared" si="30"/>
        <v/>
      </c>
      <c r="X36" s="75" t="str">
        <f t="shared" si="30"/>
        <v/>
      </c>
      <c r="Y36" s="75" t="str">
        <f t="shared" si="30"/>
        <v/>
      </c>
      <c r="Z36" s="75" t="str">
        <f t="shared" si="30"/>
        <v/>
      </c>
      <c r="AA36" s="75" t="str">
        <f t="shared" si="30"/>
        <v/>
      </c>
      <c r="AB36" s="75" t="str">
        <f t="shared" si="30"/>
        <v/>
      </c>
      <c r="AC36" s="75" t="str">
        <f t="shared" si="30"/>
        <v/>
      </c>
      <c r="AD36" s="75" t="str">
        <f t="shared" si="30"/>
        <v/>
      </c>
      <c r="AE36" s="75" t="str">
        <f t="shared" si="30"/>
        <v/>
      </c>
    </row>
    <row r="37" spans="1:31" s="96" customFormat="1" ht="29" x14ac:dyDescent="0.35">
      <c r="A37" s="44"/>
      <c r="B37" s="110" t="s">
        <v>3</v>
      </c>
      <c r="C37" s="44" t="s">
        <v>0</v>
      </c>
      <c r="D37" s="44" t="s">
        <v>1067</v>
      </c>
      <c r="E37" s="44" t="s">
        <v>1068</v>
      </c>
      <c r="F37" s="44" t="s">
        <v>1066</v>
      </c>
      <c r="G37" s="44" t="s">
        <v>1085</v>
      </c>
      <c r="H37" s="44" t="s">
        <v>1069</v>
      </c>
      <c r="I37" s="44" t="s">
        <v>2</v>
      </c>
      <c r="J37" s="131" t="s">
        <v>1</v>
      </c>
      <c r="K37" s="102" t="str">
        <f>CONCATENATE(IFERROR(IF(COLUMNS($K38)-1=LEN((CONCATENATE($J38," ")))-LEN(SUBSTITUTE((CONCATENATE($J38," "))," ","")),
                                                                               RIGHT((CONCATENATE($J38," ")),LEN((CONCATENATE($J38," ")))-SEARCH("°",SUBSTITUTE((CONCATENATE($J38," "))," ","°",COLUMNS($K38)-1))),
         IF(COLUMNS($K38)=1,                          LEFT((CONCATENATE($J38," ")),SEARCH("°",SUBSTITUTE((CONCATENATE($J38," "))," ","°",COLUMNS($K38)))-1),
                                                                               MID((CONCATENATE($J38," ")),SEARCH("°",SUBSTITUTE((CONCATENATE($J38," "))," ","°",COLUMNS($K38)-1))+1,SEARCH("°",SUBSTITUTE((CONCATENATE($J38," "))," ","°",COLUMNS($K38)))-SEARCH("°",SUBSTITUTE((CONCATENATE($J38," "))," ","°",COLUMNS($K38)-1))-1))),"")," ","PŮVODNÍ")</f>
        <v xml:space="preserve"> PŮVODNÍ</v>
      </c>
      <c r="L37" s="103" t="str">
        <f>CONCATENATE(IFERROR(IF(COLUMNS($K38)-1=LEN((CONCATENATE($J38," ")))-LEN(SUBSTITUTE((CONCATENATE($J38," "))," ","")),
                                                                               RIGHT((CONCATENATE($J38," ")),LEN((CONCATENATE($J38," ")))-SEARCH("°",SUBSTITUTE((CONCATENATE($J38," "))," ","°",COLUMNS($K38)-1))),
         IF(COLUMNS($K38)=1,                          LEFT((CONCATENATE($J38," ")),SEARCH("°",SUBSTITUTE((CONCATENATE($J38," "))," ","°",COLUMNS($K38)))-1),
                                                                               MID((CONCATENATE($J38," ")),SEARCH("°",SUBSTITUTE((CONCATENATE($J38," "))," ","°",COLUMNS($K38)-1))+1,SEARCH("°",SUBSTITUTE((CONCATENATE($J38," "))," ","°",COLUMNS($K38)))-SEARCH("°",SUBSTITUTE((CONCATENATE($J38," "))," ","°",COLUMNS($K38)-1))-1))),"")," ","NOVÉ")</f>
        <v xml:space="preserve"> NOVÉ</v>
      </c>
      <c r="M37" s="104" t="str">
        <f>CONCATENATE(IFERROR(IF(COLUMNS($K38:L38)-1=LEN((TRIM($J38)))-LEN(SUBSTITUTE((TRIM($J38))," ","")),                                                                                RIGHT((TRIM($J38)),LEN((TRIM($J38)))-SEARCH("°",SUBSTITUTE((TRIM($J38))," ","°",COLUMNS($K38:L38)-1))),          IF(COLUMNS($K38:L38)=1,                          LEFT((TRIM($J38)),SEARCH("°",SUBSTITUTE((TRIM($J38))," ","°",COLUMNS($K38:L38)))-1),                                                                                MID((TRIM($J38)),SEARCH("°",SUBSTITUTE((TRIM($J38))," ","°",COLUMNS($K38:L38)-1))+1,SEARCH("°",SUBSTITUTE((TRIM($J38))," ","°",COLUMNS($K38:L38)))-SEARCH("°",SUBSTITUTE((TRIM($J38))," ","°",COLUMNS($K38:L38)-1))-1))),"")," ","PŮVODNÍ")</f>
        <v xml:space="preserve"> PŮVODNÍ</v>
      </c>
      <c r="N37" s="105" t="str">
        <f>CONCATENATE(IFERROR(IF(COLUMNS($K38:L38)-1=LEN((TRIM($J38)))-LEN(SUBSTITUTE((TRIM($J38))," ","")),                                                                                RIGHT((TRIM($J38)),LEN((TRIM($J38)))-SEARCH("°",SUBSTITUTE((TRIM($J38))," ","°",COLUMNS($K38:L38)-1))),          IF(COLUMNS($K38:L38)=1,                          LEFT((TRIM($J38)),SEARCH("°",SUBSTITUTE((TRIM($J38))," ","°",COLUMNS($K38:L38)))-1),                                                                                MID((TRIM($J38)),SEARCH("°",SUBSTITUTE((TRIM($J38))," ","°",COLUMNS($K38:L38)-1))+1,SEARCH("°",SUBSTITUTE((TRIM($J38))," ","°",COLUMNS($K38:L38)))-SEARCH("°",SUBSTITUTE((TRIM($J38))," ","°",COLUMNS($K38:L38)-1))-1))),"")," ","NOVÉ")</f>
        <v xml:space="preserve"> NOVÉ</v>
      </c>
      <c r="O37" s="102" t="str">
        <f>CONCATENATE(IFERROR(IF(COLUMNS($K38:M38)-1=LEN((TRIM($J38)))-LEN(SUBSTITUTE((TRIM($J38))," ","")),                                                                                RIGHT((TRIM($J38)),LEN((TRIM($J38)))-SEARCH("°",SUBSTITUTE((TRIM($J38))," ","°",COLUMNS($K38:M38)-1))),          IF(COLUMNS($K38:M38)=1,                          LEFT((TRIM($J38)),SEARCH("°",SUBSTITUTE((TRIM($J38))," ","°",COLUMNS($K38:M38)))-1),                                                                                MID((TRIM($J38)),SEARCH("°",SUBSTITUTE((TRIM($J38))," ","°",COLUMNS($K38:M38)-1))+1,SEARCH("°",SUBSTITUTE((TRIM($J38))," ","°",COLUMNS($K38:M38)))-SEARCH("°",SUBSTITUTE((TRIM($J38))," ","°",COLUMNS($K38:M38)-1))-1))),"")," ","PŮVODNÍ")</f>
        <v xml:space="preserve"> PŮVODNÍ</v>
      </c>
      <c r="P37" s="103" t="str">
        <f>CONCATENATE(IFERROR(IF(COLUMNS($K38:M38)-1=LEN((TRIM($J38)))-LEN(SUBSTITUTE((TRIM($J38))," ","")),                                                                                RIGHT((TRIM($J38)),LEN((TRIM($J38)))-SEARCH("°",SUBSTITUTE((TRIM($J38))," ","°",COLUMNS($K38:M38)-1))),          IF(COLUMNS($K38:M38)=1,                          LEFT((TRIM($J38)),SEARCH("°",SUBSTITUTE((TRIM($J38))," ","°",COLUMNS($K38:M38)))-1),                                                                                MID((TRIM($J38)),SEARCH("°",SUBSTITUTE((TRIM($J38))," ","°",COLUMNS($K38:M38)-1))+1,SEARCH("°",SUBSTITUTE((TRIM($J38))," ","°",COLUMNS($K38:M38)))-SEARCH("°",SUBSTITUTE((TRIM($J38))," ","°",COLUMNS($K38:M38)-1))-1))),"")," ","NOVÉ")</f>
        <v xml:space="preserve"> NOVÉ</v>
      </c>
      <c r="Q37" s="104" t="str">
        <f>CONCATENATE(IFERROR(IF(COLUMNS($K38:N38)-1=LEN((TRIM($J38)))-LEN(SUBSTITUTE((TRIM($J38))," ","")),                                                                                RIGHT((TRIM($J38)),LEN((TRIM($J38)))-SEARCH("°",SUBSTITUTE((TRIM($J38))," ","°",COLUMNS($K38:N38)-1))),          IF(COLUMNS($K38:N38)=1,                          LEFT((TRIM($J38)),SEARCH("°",SUBSTITUTE((TRIM($J38))," ","°",COLUMNS($K38:N38)))-1),                                                                                MID((TRIM($J38)),SEARCH("°",SUBSTITUTE((TRIM($J38))," ","°",COLUMNS($K38:N38)-1))+1,SEARCH("°",SUBSTITUTE((TRIM($J38))," ","°",COLUMNS($K38:N38)))-SEARCH("°",SUBSTITUTE((TRIM($J38))," ","°",COLUMNS($K38:N38)-1))-1))),"")," ","PŮVODNÍ")</f>
        <v xml:space="preserve"> PŮVODNÍ</v>
      </c>
      <c r="R37" s="105" t="str">
        <f>CONCATENATE(IFERROR(IF(COLUMNS($K38:N38)-1=LEN((TRIM($J38)))-LEN(SUBSTITUTE((TRIM($J38))," ","")),                                                                                RIGHT((TRIM($J38)),LEN((TRIM($J38)))-SEARCH("°",SUBSTITUTE((TRIM($J38))," ","°",COLUMNS($K38:N38)-1))),          IF(COLUMNS($K38:N38)=1,                          LEFT((TRIM($J38)),SEARCH("°",SUBSTITUTE((TRIM($J38))," ","°",COLUMNS($K38:N38)))-1),                                                                                MID((TRIM($J38)),SEARCH("°",SUBSTITUTE((TRIM($J38))," ","°",COLUMNS($K38:N38)-1))+1,SEARCH("°",SUBSTITUTE((TRIM($J38))," ","°",COLUMNS($K38:N38)))-SEARCH("°",SUBSTITUTE((TRIM($J38))," ","°",COLUMNS($K38:N38)-1))-1))),"")," ","NOVÉ")</f>
        <v xml:space="preserve"> NOVÉ</v>
      </c>
      <c r="S37" s="102" t="str">
        <f>CONCATENATE(IFERROR(IF(COLUMNS($K38:O38)-1=LEN((TRIM($J38)))-LEN(SUBSTITUTE((TRIM($J38))," ","")),                                                                                RIGHT((TRIM($J38)),LEN((TRIM($J38)))-SEARCH("°",SUBSTITUTE((TRIM($J38))," ","°",COLUMNS($K38:O38)-1))),          IF(COLUMNS($K38:O38)=1,                          LEFT((TRIM($J38)),SEARCH("°",SUBSTITUTE((TRIM($J38))," ","°",COLUMNS($K38:O38)))-1),                                                                                MID((TRIM($J38)),SEARCH("°",SUBSTITUTE((TRIM($J38))," ","°",COLUMNS($K38:O38)-1))+1,SEARCH("°",SUBSTITUTE((TRIM($J38))," ","°",COLUMNS($K38:O38)))-SEARCH("°",SUBSTITUTE((TRIM($J38))," ","°",COLUMNS($K38:O38)-1))-1))),"")," ","PŮVODNÍ")</f>
        <v xml:space="preserve"> PŮVODNÍ</v>
      </c>
      <c r="T37" s="106" t="str">
        <f>CONCATENATE(IFERROR(IF(COLUMNS($K38:O38)-1=LEN((TRIM($J38)))-LEN(SUBSTITUTE((TRIM($J38))," ","")),                                                                                RIGHT((TRIM($J38)),LEN((TRIM($J38)))-SEARCH("°",SUBSTITUTE((TRIM($J38))," ","°",COLUMNS($K38:O38)-1))),          IF(COLUMNS($K38:O38)=1,                          LEFT((TRIM($J38)),SEARCH("°",SUBSTITUTE((TRIM($J38))," ","°",COLUMNS($K38:O38)))-1),                                                                                MID((TRIM($J38)),SEARCH("°",SUBSTITUTE((TRIM($J38))," ","°",COLUMNS($K38:O38)-1))+1,SEARCH("°",SUBSTITUTE((TRIM($J38))," ","°",COLUMNS($K38:O38)))-SEARCH("°",SUBSTITUTE((TRIM($J38))," ","°",COLUMNS($K38:O38)-1))-1))),"")," ","NOVÉ")</f>
        <v xml:space="preserve"> NOVÉ</v>
      </c>
      <c r="U37" s="58" t="s">
        <v>1095</v>
      </c>
      <c r="V37" s="88"/>
      <c r="W37" s="89"/>
      <c r="X37" s="89"/>
      <c r="Y37" s="89"/>
      <c r="Z37" s="89"/>
      <c r="AA37" s="89"/>
      <c r="AB37" s="89"/>
      <c r="AC37" s="89"/>
      <c r="AD37" s="89"/>
      <c r="AE37" s="89"/>
    </row>
    <row r="38" spans="1:31" s="90" customFormat="1" x14ac:dyDescent="0.35">
      <c r="A38" s="115" t="str">
        <f t="shared" ref="A38" si="31">IF(B38&lt;&gt;"",A36+1," ")</f>
        <v xml:space="preserve"> </v>
      </c>
      <c r="B38" s="119"/>
      <c r="C38" s="140"/>
      <c r="D38" s="121"/>
      <c r="E38" s="116"/>
      <c r="F38" s="119"/>
      <c r="G38" s="122" t="str">
        <f>IF(F38="","",VLOOKUP(F38,ČÍSELNÍK!$A$2:$B$448,2))</f>
        <v/>
      </c>
      <c r="H38" s="121"/>
      <c r="I38" s="118"/>
      <c r="J38" s="107"/>
      <c r="K38" s="100"/>
      <c r="L38" s="99"/>
      <c r="M38" s="101"/>
      <c r="N38" s="99"/>
      <c r="O38" s="100"/>
      <c r="P38" s="99"/>
      <c r="Q38" s="101"/>
      <c r="R38" s="99"/>
      <c r="S38" s="100"/>
      <c r="T38" s="99"/>
      <c r="U38" s="79"/>
      <c r="V38" s="75" t="str">
        <f t="shared" ref="V38:AE38" si="32">IF(K38&lt;&gt;"",(K37 &amp; "***" &amp;K38),"")</f>
        <v/>
      </c>
      <c r="W38" s="75" t="str">
        <f t="shared" si="32"/>
        <v/>
      </c>
      <c r="X38" s="75" t="str">
        <f t="shared" si="32"/>
        <v/>
      </c>
      <c r="Y38" s="75" t="str">
        <f t="shared" si="32"/>
        <v/>
      </c>
      <c r="Z38" s="75" t="str">
        <f t="shared" si="32"/>
        <v/>
      </c>
      <c r="AA38" s="75" t="str">
        <f t="shared" si="32"/>
        <v/>
      </c>
      <c r="AB38" s="75" t="str">
        <f t="shared" si="32"/>
        <v/>
      </c>
      <c r="AC38" s="75" t="str">
        <f t="shared" si="32"/>
        <v/>
      </c>
      <c r="AD38" s="75" t="str">
        <f t="shared" si="32"/>
        <v/>
      </c>
      <c r="AE38" s="75" t="str">
        <f t="shared" si="32"/>
        <v/>
      </c>
    </row>
    <row r="39" spans="1:31" s="96" customFormat="1" ht="29" x14ac:dyDescent="0.35">
      <c r="A39" s="44"/>
      <c r="B39" s="110" t="s">
        <v>3</v>
      </c>
      <c r="C39" s="44" t="s">
        <v>0</v>
      </c>
      <c r="D39" s="44" t="s">
        <v>1067</v>
      </c>
      <c r="E39" s="44" t="s">
        <v>1068</v>
      </c>
      <c r="F39" s="44" t="s">
        <v>1066</v>
      </c>
      <c r="G39" s="44" t="s">
        <v>1085</v>
      </c>
      <c r="H39" s="44" t="s">
        <v>1069</v>
      </c>
      <c r="I39" s="44" t="s">
        <v>2</v>
      </c>
      <c r="J39" s="131" t="s">
        <v>1</v>
      </c>
      <c r="K39" s="102" t="str">
        <f>CONCATENATE(IFERROR(IF(COLUMNS($K40)-1=LEN((CONCATENATE($J40," ")))-LEN(SUBSTITUTE((CONCATENATE($J40," "))," ","")),
                                                                               RIGHT((CONCATENATE($J40," ")),LEN((CONCATENATE($J40," ")))-SEARCH("°",SUBSTITUTE((CONCATENATE($J40," "))," ","°",COLUMNS($K40)-1))),
         IF(COLUMNS($K40)=1,                          LEFT((CONCATENATE($J40," ")),SEARCH("°",SUBSTITUTE((CONCATENATE($J40," "))," ","°",COLUMNS($K40)))-1),
                                                                               MID((CONCATENATE($J40," ")),SEARCH("°",SUBSTITUTE((CONCATENATE($J40," "))," ","°",COLUMNS($K40)-1))+1,SEARCH("°",SUBSTITUTE((CONCATENATE($J40," "))," ","°",COLUMNS($K40)))-SEARCH("°",SUBSTITUTE((CONCATENATE($J40," "))," ","°",COLUMNS($K40)-1))-1))),"")," ","PŮVODNÍ")</f>
        <v xml:space="preserve"> PŮVODNÍ</v>
      </c>
      <c r="L39" s="103" t="str">
        <f>CONCATENATE(IFERROR(IF(COLUMNS($K40)-1=LEN((CONCATENATE($J40," ")))-LEN(SUBSTITUTE((CONCATENATE($J40," "))," ","")),
                                                                               RIGHT((CONCATENATE($J40," ")),LEN((CONCATENATE($J40," ")))-SEARCH("°",SUBSTITUTE((CONCATENATE($J40," "))," ","°",COLUMNS($K40)-1))),
         IF(COLUMNS($K40)=1,                          LEFT((CONCATENATE($J40," ")),SEARCH("°",SUBSTITUTE((CONCATENATE($J40," "))," ","°",COLUMNS($K40)))-1),
                                                                               MID((CONCATENATE($J40," ")),SEARCH("°",SUBSTITUTE((CONCATENATE($J40," "))," ","°",COLUMNS($K40)-1))+1,SEARCH("°",SUBSTITUTE((CONCATENATE($J40," "))," ","°",COLUMNS($K40)))-SEARCH("°",SUBSTITUTE((CONCATENATE($J40," "))," ","°",COLUMNS($K40)-1))-1))),"")," ","NOVÉ")</f>
        <v xml:space="preserve"> NOVÉ</v>
      </c>
      <c r="M39" s="104" t="str">
        <f>CONCATENATE(IFERROR(IF(COLUMNS($K40:L40)-1=LEN((TRIM($J40)))-LEN(SUBSTITUTE((TRIM($J40))," ","")),                                                                                RIGHT((TRIM($J40)),LEN((TRIM($J40)))-SEARCH("°",SUBSTITUTE((TRIM($J40))," ","°",COLUMNS($K40:L40)-1))),          IF(COLUMNS($K40:L40)=1,                          LEFT((TRIM($J40)),SEARCH("°",SUBSTITUTE((TRIM($J40))," ","°",COLUMNS($K40:L40)))-1),                                                                                MID((TRIM($J40)),SEARCH("°",SUBSTITUTE((TRIM($J40))," ","°",COLUMNS($K40:L40)-1))+1,SEARCH("°",SUBSTITUTE((TRIM($J40))," ","°",COLUMNS($K40:L40)))-SEARCH("°",SUBSTITUTE((TRIM($J40))," ","°",COLUMNS($K40:L40)-1))-1))),"")," ","PŮVODNÍ")</f>
        <v xml:space="preserve"> PŮVODNÍ</v>
      </c>
      <c r="N39" s="105" t="str">
        <f>CONCATENATE(IFERROR(IF(COLUMNS($K40:L40)-1=LEN((TRIM($J40)))-LEN(SUBSTITUTE((TRIM($J40))," ","")),                                                                                RIGHT((TRIM($J40)),LEN((TRIM($J40)))-SEARCH("°",SUBSTITUTE((TRIM($J40))," ","°",COLUMNS($K40:L40)-1))),          IF(COLUMNS($K40:L40)=1,                          LEFT((TRIM($J40)),SEARCH("°",SUBSTITUTE((TRIM($J40))," ","°",COLUMNS($K40:L40)))-1),                                                                                MID((TRIM($J40)),SEARCH("°",SUBSTITUTE((TRIM($J40))," ","°",COLUMNS($K40:L40)-1))+1,SEARCH("°",SUBSTITUTE((TRIM($J40))," ","°",COLUMNS($K40:L40)))-SEARCH("°",SUBSTITUTE((TRIM($J40))," ","°",COLUMNS($K40:L40)-1))-1))),"")," ","NOVÉ")</f>
        <v xml:space="preserve"> NOVÉ</v>
      </c>
      <c r="O39" s="102" t="str">
        <f>CONCATENATE(IFERROR(IF(COLUMNS($K40:M40)-1=LEN((TRIM($J40)))-LEN(SUBSTITUTE((TRIM($J40))," ","")),                                                                                RIGHT((TRIM($J40)),LEN((TRIM($J40)))-SEARCH("°",SUBSTITUTE((TRIM($J40))," ","°",COLUMNS($K40:M40)-1))),          IF(COLUMNS($K40:M40)=1,                          LEFT((TRIM($J40)),SEARCH("°",SUBSTITUTE((TRIM($J40))," ","°",COLUMNS($K40:M40)))-1),                                                                                MID((TRIM($J40)),SEARCH("°",SUBSTITUTE((TRIM($J40))," ","°",COLUMNS($K40:M40)-1))+1,SEARCH("°",SUBSTITUTE((TRIM($J40))," ","°",COLUMNS($K40:M40)))-SEARCH("°",SUBSTITUTE((TRIM($J40))," ","°",COLUMNS($K40:M40)-1))-1))),"")," ","PŮVODNÍ")</f>
        <v xml:space="preserve"> PŮVODNÍ</v>
      </c>
      <c r="P39" s="103" t="str">
        <f>CONCATENATE(IFERROR(IF(COLUMNS($K40:M40)-1=LEN((TRIM($J40)))-LEN(SUBSTITUTE((TRIM($J40))," ","")),                                                                                RIGHT((TRIM($J40)),LEN((TRIM($J40)))-SEARCH("°",SUBSTITUTE((TRIM($J40))," ","°",COLUMNS($K40:M40)-1))),          IF(COLUMNS($K40:M40)=1,                          LEFT((TRIM($J40)),SEARCH("°",SUBSTITUTE((TRIM($J40))," ","°",COLUMNS($K40:M40)))-1),                                                                                MID((TRIM($J40)),SEARCH("°",SUBSTITUTE((TRIM($J40))," ","°",COLUMNS($K40:M40)-1))+1,SEARCH("°",SUBSTITUTE((TRIM($J40))," ","°",COLUMNS($K40:M40)))-SEARCH("°",SUBSTITUTE((TRIM($J40))," ","°",COLUMNS($K40:M40)-1))-1))),"")," ","NOVÉ")</f>
        <v xml:space="preserve"> NOVÉ</v>
      </c>
      <c r="Q39" s="104" t="str">
        <f>CONCATENATE(IFERROR(IF(COLUMNS($K40:N40)-1=LEN((TRIM($J40)))-LEN(SUBSTITUTE((TRIM($J40))," ","")),                                                                                RIGHT((TRIM($J40)),LEN((TRIM($J40)))-SEARCH("°",SUBSTITUTE((TRIM($J40))," ","°",COLUMNS($K40:N40)-1))),          IF(COLUMNS($K40:N40)=1,                          LEFT((TRIM($J40)),SEARCH("°",SUBSTITUTE((TRIM($J40))," ","°",COLUMNS($K40:N40)))-1),                                                                                MID((TRIM($J40)),SEARCH("°",SUBSTITUTE((TRIM($J40))," ","°",COLUMNS($K40:N40)-1))+1,SEARCH("°",SUBSTITUTE((TRIM($J40))," ","°",COLUMNS($K40:N40)))-SEARCH("°",SUBSTITUTE((TRIM($J40))," ","°",COLUMNS($K40:N40)-1))-1))),"")," ","PŮVODNÍ")</f>
        <v xml:space="preserve"> PŮVODNÍ</v>
      </c>
      <c r="R39" s="105" t="str">
        <f>CONCATENATE(IFERROR(IF(COLUMNS($K40:N40)-1=LEN((TRIM($J40)))-LEN(SUBSTITUTE((TRIM($J40))," ","")),                                                                                RIGHT((TRIM($J40)),LEN((TRIM($J40)))-SEARCH("°",SUBSTITUTE((TRIM($J40))," ","°",COLUMNS($K40:N40)-1))),          IF(COLUMNS($K40:N40)=1,                          LEFT((TRIM($J40)),SEARCH("°",SUBSTITUTE((TRIM($J40))," ","°",COLUMNS($K40:N40)))-1),                                                                                MID((TRIM($J40)),SEARCH("°",SUBSTITUTE((TRIM($J40))," ","°",COLUMNS($K40:N40)-1))+1,SEARCH("°",SUBSTITUTE((TRIM($J40))," ","°",COLUMNS($K40:N40)))-SEARCH("°",SUBSTITUTE((TRIM($J40))," ","°",COLUMNS($K40:N40)-1))-1))),"")," ","NOVÉ")</f>
        <v xml:space="preserve"> NOVÉ</v>
      </c>
      <c r="S39" s="102" t="str">
        <f>CONCATENATE(IFERROR(IF(COLUMNS($K40:O40)-1=LEN((TRIM($J40)))-LEN(SUBSTITUTE((TRIM($J40))," ","")),                                                                                RIGHT((TRIM($J40)),LEN((TRIM($J40)))-SEARCH("°",SUBSTITUTE((TRIM($J40))," ","°",COLUMNS($K40:O40)-1))),          IF(COLUMNS($K40:O40)=1,                          LEFT((TRIM($J40)),SEARCH("°",SUBSTITUTE((TRIM($J40))," ","°",COLUMNS($K40:O40)))-1),                                                                                MID((TRIM($J40)),SEARCH("°",SUBSTITUTE((TRIM($J40))," ","°",COLUMNS($K40:O40)-1))+1,SEARCH("°",SUBSTITUTE((TRIM($J40))," ","°",COLUMNS($K40:O40)))-SEARCH("°",SUBSTITUTE((TRIM($J40))," ","°",COLUMNS($K40:O40)-1))-1))),"")," ","PŮVODNÍ")</f>
        <v xml:space="preserve"> PŮVODNÍ</v>
      </c>
      <c r="T39" s="106" t="str">
        <f>CONCATENATE(IFERROR(IF(COLUMNS($K40:O40)-1=LEN((TRIM($J40)))-LEN(SUBSTITUTE((TRIM($J40))," ","")),                                                                                RIGHT((TRIM($J40)),LEN((TRIM($J40)))-SEARCH("°",SUBSTITUTE((TRIM($J40))," ","°",COLUMNS($K40:O40)-1))),          IF(COLUMNS($K40:O40)=1,                          LEFT((TRIM($J40)),SEARCH("°",SUBSTITUTE((TRIM($J40))," ","°",COLUMNS($K40:O40)))-1),                                                                                MID((TRIM($J40)),SEARCH("°",SUBSTITUTE((TRIM($J40))," ","°",COLUMNS($K40:O40)-1))+1,SEARCH("°",SUBSTITUTE((TRIM($J40))," ","°",COLUMNS($K40:O40)))-SEARCH("°",SUBSTITUTE((TRIM($J40))," ","°",COLUMNS($K40:O40)-1))-1))),"")," ","NOVÉ")</f>
        <v xml:space="preserve"> NOVÉ</v>
      </c>
      <c r="U39" s="58" t="s">
        <v>1095</v>
      </c>
      <c r="V39" s="88"/>
      <c r="W39" s="89"/>
      <c r="X39" s="89"/>
      <c r="Y39" s="89"/>
      <c r="Z39" s="89"/>
      <c r="AA39" s="89"/>
      <c r="AB39" s="89"/>
      <c r="AC39" s="89"/>
      <c r="AD39" s="89"/>
      <c r="AE39" s="89"/>
    </row>
    <row r="40" spans="1:31" s="90" customFormat="1" x14ac:dyDescent="0.35">
      <c r="A40" s="115" t="str">
        <f t="shared" ref="A40" si="33">IF(B40&lt;&gt;"",A38+1," ")</f>
        <v xml:space="preserve"> </v>
      </c>
      <c r="B40" s="119"/>
      <c r="C40" s="140"/>
      <c r="D40" s="121"/>
      <c r="E40" s="116"/>
      <c r="F40" s="119"/>
      <c r="G40" s="122" t="str">
        <f>IF(F40="","",VLOOKUP(F40,ČÍSELNÍK!$A$2:$B$448,2))</f>
        <v/>
      </c>
      <c r="H40" s="121"/>
      <c r="I40" s="118"/>
      <c r="J40" s="107"/>
      <c r="K40" s="100"/>
      <c r="L40" s="99"/>
      <c r="M40" s="101"/>
      <c r="N40" s="99"/>
      <c r="O40" s="100"/>
      <c r="P40" s="99"/>
      <c r="Q40" s="101"/>
      <c r="R40" s="99"/>
      <c r="S40" s="100"/>
      <c r="T40" s="99"/>
      <c r="U40" s="79"/>
      <c r="V40" s="75" t="str">
        <f t="shared" ref="V40:AE40" si="34">IF(K40&lt;&gt;"",(K39 &amp; "***" &amp;K40),"")</f>
        <v/>
      </c>
      <c r="W40" s="75" t="str">
        <f t="shared" si="34"/>
        <v/>
      </c>
      <c r="X40" s="75" t="str">
        <f t="shared" si="34"/>
        <v/>
      </c>
      <c r="Y40" s="75" t="str">
        <f t="shared" si="34"/>
        <v/>
      </c>
      <c r="Z40" s="75" t="str">
        <f t="shared" si="34"/>
        <v/>
      </c>
      <c r="AA40" s="75" t="str">
        <f t="shared" si="34"/>
        <v/>
      </c>
      <c r="AB40" s="75" t="str">
        <f t="shared" si="34"/>
        <v/>
      </c>
      <c r="AC40" s="75" t="str">
        <f t="shared" si="34"/>
        <v/>
      </c>
      <c r="AD40" s="75" t="str">
        <f t="shared" si="34"/>
        <v/>
      </c>
      <c r="AE40" s="75" t="str">
        <f t="shared" si="34"/>
        <v/>
      </c>
    </row>
    <row r="41" spans="1:31" s="96" customFormat="1" ht="29" x14ac:dyDescent="0.35">
      <c r="A41" s="44"/>
      <c r="B41" s="110" t="s">
        <v>3</v>
      </c>
      <c r="C41" s="44" t="s">
        <v>0</v>
      </c>
      <c r="D41" s="44" t="s">
        <v>1067</v>
      </c>
      <c r="E41" s="44" t="s">
        <v>1068</v>
      </c>
      <c r="F41" s="44" t="s">
        <v>1066</v>
      </c>
      <c r="G41" s="44" t="s">
        <v>1085</v>
      </c>
      <c r="H41" s="44" t="s">
        <v>1069</v>
      </c>
      <c r="I41" s="44" t="s">
        <v>2</v>
      </c>
      <c r="J41" s="131" t="s">
        <v>1</v>
      </c>
      <c r="K41" s="102" t="str">
        <f>CONCATENATE(IFERROR(IF(COLUMNS($K42)-1=LEN((CONCATENATE($J42," ")))-LEN(SUBSTITUTE((CONCATENATE($J42," "))," ","")),
                                                                               RIGHT((CONCATENATE($J42," ")),LEN((CONCATENATE($J42," ")))-SEARCH("°",SUBSTITUTE((CONCATENATE($J42," "))," ","°",COLUMNS($K42)-1))),
         IF(COLUMNS($K42)=1,                          LEFT((CONCATENATE($J42," ")),SEARCH("°",SUBSTITUTE((CONCATENATE($J42," "))," ","°",COLUMNS($K42)))-1),
                                                                               MID((CONCATENATE($J42," ")),SEARCH("°",SUBSTITUTE((CONCATENATE($J42," "))," ","°",COLUMNS($K42)-1))+1,SEARCH("°",SUBSTITUTE((CONCATENATE($J42," "))," ","°",COLUMNS($K42)))-SEARCH("°",SUBSTITUTE((CONCATENATE($J42," "))," ","°",COLUMNS($K42)-1))-1))),"")," ","PŮVODNÍ")</f>
        <v xml:space="preserve"> PŮVODNÍ</v>
      </c>
      <c r="L41" s="103" t="str">
        <f>CONCATENATE(IFERROR(IF(COLUMNS($K42)-1=LEN((CONCATENATE($J42," ")))-LEN(SUBSTITUTE((CONCATENATE($J42," "))," ","")),
                                                                               RIGHT((CONCATENATE($J42," ")),LEN((CONCATENATE($J42," ")))-SEARCH("°",SUBSTITUTE((CONCATENATE($J42," "))," ","°",COLUMNS($K42)-1))),
         IF(COLUMNS($K42)=1,                          LEFT((CONCATENATE($J42," ")),SEARCH("°",SUBSTITUTE((CONCATENATE($J42," "))," ","°",COLUMNS($K42)))-1),
                                                                               MID((CONCATENATE($J42," ")),SEARCH("°",SUBSTITUTE((CONCATENATE($J42," "))," ","°",COLUMNS($K42)-1))+1,SEARCH("°",SUBSTITUTE((CONCATENATE($J42," "))," ","°",COLUMNS($K42)))-SEARCH("°",SUBSTITUTE((CONCATENATE($J42," "))," ","°",COLUMNS($K42)-1))-1))),"")," ","NOVÉ")</f>
        <v xml:space="preserve"> NOVÉ</v>
      </c>
      <c r="M41" s="104" t="str">
        <f>CONCATENATE(IFERROR(IF(COLUMNS($K42:L42)-1=LEN((TRIM($J42)))-LEN(SUBSTITUTE((TRIM($J42))," ","")),                                                                                RIGHT((TRIM($J42)),LEN((TRIM($J42)))-SEARCH("°",SUBSTITUTE((TRIM($J42))," ","°",COLUMNS($K42:L42)-1))),          IF(COLUMNS($K42:L42)=1,                          LEFT((TRIM($J42)),SEARCH("°",SUBSTITUTE((TRIM($J42))," ","°",COLUMNS($K42:L42)))-1),                                                                                MID((TRIM($J42)),SEARCH("°",SUBSTITUTE((TRIM($J42))," ","°",COLUMNS($K42:L42)-1))+1,SEARCH("°",SUBSTITUTE((TRIM($J42))," ","°",COLUMNS($K42:L42)))-SEARCH("°",SUBSTITUTE((TRIM($J42))," ","°",COLUMNS($K42:L42)-1))-1))),"")," ","PŮVODNÍ")</f>
        <v xml:space="preserve"> PŮVODNÍ</v>
      </c>
      <c r="N41" s="105" t="str">
        <f>CONCATENATE(IFERROR(IF(COLUMNS($K42:L42)-1=LEN((TRIM($J42)))-LEN(SUBSTITUTE((TRIM($J42))," ","")),                                                                                RIGHT((TRIM($J42)),LEN((TRIM($J42)))-SEARCH("°",SUBSTITUTE((TRIM($J42))," ","°",COLUMNS($K42:L42)-1))),          IF(COLUMNS($K42:L42)=1,                          LEFT((TRIM($J42)),SEARCH("°",SUBSTITUTE((TRIM($J42))," ","°",COLUMNS($K42:L42)))-1),                                                                                MID((TRIM($J42)),SEARCH("°",SUBSTITUTE((TRIM($J42))," ","°",COLUMNS($K42:L42)-1))+1,SEARCH("°",SUBSTITUTE((TRIM($J42))," ","°",COLUMNS($K42:L42)))-SEARCH("°",SUBSTITUTE((TRIM($J42))," ","°",COLUMNS($K42:L42)-1))-1))),"")," ","NOVÉ")</f>
        <v xml:space="preserve"> NOVÉ</v>
      </c>
      <c r="O41" s="102" t="str">
        <f>CONCATENATE(IFERROR(IF(COLUMNS($K42:M42)-1=LEN((TRIM($J42)))-LEN(SUBSTITUTE((TRIM($J42))," ","")),                                                                                RIGHT((TRIM($J42)),LEN((TRIM($J42)))-SEARCH("°",SUBSTITUTE((TRIM($J42))," ","°",COLUMNS($K42:M42)-1))),          IF(COLUMNS($K42:M42)=1,                          LEFT((TRIM($J42)),SEARCH("°",SUBSTITUTE((TRIM($J42))," ","°",COLUMNS($K42:M42)))-1),                                                                                MID((TRIM($J42)),SEARCH("°",SUBSTITUTE((TRIM($J42))," ","°",COLUMNS($K42:M42)-1))+1,SEARCH("°",SUBSTITUTE((TRIM($J42))," ","°",COLUMNS($K42:M42)))-SEARCH("°",SUBSTITUTE((TRIM($J42))," ","°",COLUMNS($K42:M42)-1))-1))),"")," ","PŮVODNÍ")</f>
        <v xml:space="preserve"> PŮVODNÍ</v>
      </c>
      <c r="P41" s="103" t="str">
        <f>CONCATENATE(IFERROR(IF(COLUMNS($K42:M42)-1=LEN((TRIM($J42)))-LEN(SUBSTITUTE((TRIM($J42))," ","")),                                                                                RIGHT((TRIM($J42)),LEN((TRIM($J42)))-SEARCH("°",SUBSTITUTE((TRIM($J42))," ","°",COLUMNS($K42:M42)-1))),          IF(COLUMNS($K42:M42)=1,                          LEFT((TRIM($J42)),SEARCH("°",SUBSTITUTE((TRIM($J42))," ","°",COLUMNS($K42:M42)))-1),                                                                                MID((TRIM($J42)),SEARCH("°",SUBSTITUTE((TRIM($J42))," ","°",COLUMNS($K42:M42)-1))+1,SEARCH("°",SUBSTITUTE((TRIM($J42))," ","°",COLUMNS($K42:M42)))-SEARCH("°",SUBSTITUTE((TRIM($J42))," ","°",COLUMNS($K42:M42)-1))-1))),"")," ","NOVÉ")</f>
        <v xml:space="preserve"> NOVÉ</v>
      </c>
      <c r="Q41" s="104" t="str">
        <f>CONCATENATE(IFERROR(IF(COLUMNS($K42:N42)-1=LEN((TRIM($J42)))-LEN(SUBSTITUTE((TRIM($J42))," ","")),                                                                                RIGHT((TRIM($J42)),LEN((TRIM($J42)))-SEARCH("°",SUBSTITUTE((TRIM($J42))," ","°",COLUMNS($K42:N42)-1))),          IF(COLUMNS($K42:N42)=1,                          LEFT((TRIM($J42)),SEARCH("°",SUBSTITUTE((TRIM($J42))," ","°",COLUMNS($K42:N42)))-1),                                                                                MID((TRIM($J42)),SEARCH("°",SUBSTITUTE((TRIM($J42))," ","°",COLUMNS($K42:N42)-1))+1,SEARCH("°",SUBSTITUTE((TRIM($J42))," ","°",COLUMNS($K42:N42)))-SEARCH("°",SUBSTITUTE((TRIM($J42))," ","°",COLUMNS($K42:N42)-1))-1))),"")," ","PŮVODNÍ")</f>
        <v xml:space="preserve"> PŮVODNÍ</v>
      </c>
      <c r="R41" s="105" t="str">
        <f>CONCATENATE(IFERROR(IF(COLUMNS($K42:N42)-1=LEN((TRIM($J42)))-LEN(SUBSTITUTE((TRIM($J42))," ","")),                                                                                RIGHT((TRIM($J42)),LEN((TRIM($J42)))-SEARCH("°",SUBSTITUTE((TRIM($J42))," ","°",COLUMNS($K42:N42)-1))),          IF(COLUMNS($K42:N42)=1,                          LEFT((TRIM($J42)),SEARCH("°",SUBSTITUTE((TRIM($J42))," ","°",COLUMNS($K42:N42)))-1),                                                                                MID((TRIM($J42)),SEARCH("°",SUBSTITUTE((TRIM($J42))," ","°",COLUMNS($K42:N42)-1))+1,SEARCH("°",SUBSTITUTE((TRIM($J42))," ","°",COLUMNS($K42:N42)))-SEARCH("°",SUBSTITUTE((TRIM($J42))," ","°",COLUMNS($K42:N42)-1))-1))),"")," ","NOVÉ")</f>
        <v xml:space="preserve"> NOVÉ</v>
      </c>
      <c r="S41" s="102" t="str">
        <f>CONCATENATE(IFERROR(IF(COLUMNS($K42:O42)-1=LEN((TRIM($J42)))-LEN(SUBSTITUTE((TRIM($J42))," ","")),                                                                                RIGHT((TRIM($J42)),LEN((TRIM($J42)))-SEARCH("°",SUBSTITUTE((TRIM($J42))," ","°",COLUMNS($K42:O42)-1))),          IF(COLUMNS($K42:O42)=1,                          LEFT((TRIM($J42)),SEARCH("°",SUBSTITUTE((TRIM($J42))," ","°",COLUMNS($K42:O42)))-1),                                                                                MID((TRIM($J42)),SEARCH("°",SUBSTITUTE((TRIM($J42))," ","°",COLUMNS($K42:O42)-1))+1,SEARCH("°",SUBSTITUTE((TRIM($J42))," ","°",COLUMNS($K42:O42)))-SEARCH("°",SUBSTITUTE((TRIM($J42))," ","°",COLUMNS($K42:O42)-1))-1))),"")," ","PŮVODNÍ")</f>
        <v xml:space="preserve"> PŮVODNÍ</v>
      </c>
      <c r="T41" s="106" t="str">
        <f>CONCATENATE(IFERROR(IF(COLUMNS($K42:O42)-1=LEN((TRIM($J42)))-LEN(SUBSTITUTE((TRIM($J42))," ","")),                                                                                RIGHT((TRIM($J42)),LEN((TRIM($J42)))-SEARCH("°",SUBSTITUTE((TRIM($J42))," ","°",COLUMNS($K42:O42)-1))),          IF(COLUMNS($K42:O42)=1,                          LEFT((TRIM($J42)),SEARCH("°",SUBSTITUTE((TRIM($J42))," ","°",COLUMNS($K42:O42)))-1),                                                                                MID((TRIM($J42)),SEARCH("°",SUBSTITUTE((TRIM($J42))," ","°",COLUMNS($K42:O42)-1))+1,SEARCH("°",SUBSTITUTE((TRIM($J42))," ","°",COLUMNS($K42:O42)))-SEARCH("°",SUBSTITUTE((TRIM($J42))," ","°",COLUMNS($K42:O42)-1))-1))),"")," ","NOVÉ")</f>
        <v xml:space="preserve"> NOVÉ</v>
      </c>
      <c r="U41" s="58" t="s">
        <v>1095</v>
      </c>
      <c r="V41" s="88"/>
      <c r="W41" s="89"/>
      <c r="X41" s="89"/>
      <c r="Y41" s="89"/>
      <c r="Z41" s="89"/>
      <c r="AA41" s="89"/>
      <c r="AB41" s="89"/>
      <c r="AC41" s="89"/>
      <c r="AD41" s="89"/>
      <c r="AE41" s="89"/>
    </row>
    <row r="42" spans="1:31" s="90" customFormat="1" x14ac:dyDescent="0.35">
      <c r="A42" s="115" t="str">
        <f t="shared" ref="A42" si="35">IF(B42&lt;&gt;"",A40+1," ")</f>
        <v xml:space="preserve"> </v>
      </c>
      <c r="B42" s="119"/>
      <c r="C42" s="140"/>
      <c r="D42" s="121"/>
      <c r="E42" s="116"/>
      <c r="F42" s="119"/>
      <c r="G42" s="122" t="str">
        <f>IF(F42="","",VLOOKUP(F42,ČÍSELNÍK!$A$2:$B$448,2))</f>
        <v/>
      </c>
      <c r="H42" s="121"/>
      <c r="I42" s="118"/>
      <c r="J42" s="107"/>
      <c r="K42" s="100"/>
      <c r="L42" s="99"/>
      <c r="M42" s="101"/>
      <c r="N42" s="99"/>
      <c r="O42" s="100"/>
      <c r="P42" s="99"/>
      <c r="Q42" s="101"/>
      <c r="R42" s="99"/>
      <c r="S42" s="100"/>
      <c r="T42" s="99"/>
      <c r="U42" s="79"/>
      <c r="V42" s="75" t="str">
        <f t="shared" ref="V42:AE42" si="36">IF(K42&lt;&gt;"",(K41 &amp; "***" &amp;K42),"")</f>
        <v/>
      </c>
      <c r="W42" s="75" t="str">
        <f t="shared" si="36"/>
        <v/>
      </c>
      <c r="X42" s="75" t="str">
        <f t="shared" si="36"/>
        <v/>
      </c>
      <c r="Y42" s="75" t="str">
        <f t="shared" si="36"/>
        <v/>
      </c>
      <c r="Z42" s="75" t="str">
        <f t="shared" si="36"/>
        <v/>
      </c>
      <c r="AA42" s="75" t="str">
        <f t="shared" si="36"/>
        <v/>
      </c>
      <c r="AB42" s="75" t="str">
        <f t="shared" si="36"/>
        <v/>
      </c>
      <c r="AC42" s="75" t="str">
        <f t="shared" si="36"/>
        <v/>
      </c>
      <c r="AD42" s="75" t="str">
        <f t="shared" si="36"/>
        <v/>
      </c>
      <c r="AE42" s="75" t="str">
        <f t="shared" si="36"/>
        <v/>
      </c>
    </row>
    <row r="43" spans="1:31" s="96" customFormat="1" ht="29" x14ac:dyDescent="0.35">
      <c r="A43" s="44"/>
      <c r="B43" s="110" t="s">
        <v>3</v>
      </c>
      <c r="C43" s="44" t="s">
        <v>0</v>
      </c>
      <c r="D43" s="44" t="s">
        <v>1067</v>
      </c>
      <c r="E43" s="44" t="s">
        <v>1068</v>
      </c>
      <c r="F43" s="44" t="s">
        <v>1066</v>
      </c>
      <c r="G43" s="44" t="s">
        <v>1085</v>
      </c>
      <c r="H43" s="44" t="s">
        <v>1069</v>
      </c>
      <c r="I43" s="44" t="s">
        <v>2</v>
      </c>
      <c r="J43" s="131" t="s">
        <v>1</v>
      </c>
      <c r="K43" s="102" t="str">
        <f>CONCATENATE(IFERROR(IF(COLUMNS($K44)-1=LEN((CONCATENATE($J44," ")))-LEN(SUBSTITUTE((CONCATENATE($J44," "))," ","")),
                                                                               RIGHT((CONCATENATE($J44," ")),LEN((CONCATENATE($J44," ")))-SEARCH("°",SUBSTITUTE((CONCATENATE($J44," "))," ","°",COLUMNS($K44)-1))),
         IF(COLUMNS($K44)=1,                          LEFT((CONCATENATE($J44," ")),SEARCH("°",SUBSTITUTE((CONCATENATE($J44," "))," ","°",COLUMNS($K44)))-1),
                                                                               MID((CONCATENATE($J44," ")),SEARCH("°",SUBSTITUTE((CONCATENATE($J44," "))," ","°",COLUMNS($K44)-1))+1,SEARCH("°",SUBSTITUTE((CONCATENATE($J44," "))," ","°",COLUMNS($K44)))-SEARCH("°",SUBSTITUTE((CONCATENATE($J44," "))," ","°",COLUMNS($K44)-1))-1))),"")," ","PŮVODNÍ")</f>
        <v xml:space="preserve"> PŮVODNÍ</v>
      </c>
      <c r="L43" s="103" t="str">
        <f>CONCATENATE(IFERROR(IF(COLUMNS($K44)-1=LEN((CONCATENATE($J44," ")))-LEN(SUBSTITUTE((CONCATENATE($J44," "))," ","")),
                                                                               RIGHT((CONCATENATE($J44," ")),LEN((CONCATENATE($J44," ")))-SEARCH("°",SUBSTITUTE((CONCATENATE($J44," "))," ","°",COLUMNS($K44)-1))),
         IF(COLUMNS($K44)=1,                          LEFT((CONCATENATE($J44," ")),SEARCH("°",SUBSTITUTE((CONCATENATE($J44," "))," ","°",COLUMNS($K44)))-1),
                                                                               MID((CONCATENATE($J44," ")),SEARCH("°",SUBSTITUTE((CONCATENATE($J44," "))," ","°",COLUMNS($K44)-1))+1,SEARCH("°",SUBSTITUTE((CONCATENATE($J44," "))," ","°",COLUMNS($K44)))-SEARCH("°",SUBSTITUTE((CONCATENATE($J44," "))," ","°",COLUMNS($K44)-1))-1))),"")," ","NOVÉ")</f>
        <v xml:space="preserve"> NOVÉ</v>
      </c>
      <c r="M43" s="104" t="str">
        <f>CONCATENATE(IFERROR(IF(COLUMNS($K44:L44)-1=LEN((TRIM($J44)))-LEN(SUBSTITUTE((TRIM($J44))," ","")),                                                                                RIGHT((TRIM($J44)),LEN((TRIM($J44)))-SEARCH("°",SUBSTITUTE((TRIM($J44))," ","°",COLUMNS($K44:L44)-1))),          IF(COLUMNS($K44:L44)=1,                          LEFT((TRIM($J44)),SEARCH("°",SUBSTITUTE((TRIM($J44))," ","°",COLUMNS($K44:L44)))-1),                                                                                MID((TRIM($J44)),SEARCH("°",SUBSTITUTE((TRIM($J44))," ","°",COLUMNS($K44:L44)-1))+1,SEARCH("°",SUBSTITUTE((TRIM($J44))," ","°",COLUMNS($K44:L44)))-SEARCH("°",SUBSTITUTE((TRIM($J44))," ","°",COLUMNS($K44:L44)-1))-1))),"")," ","PŮVODNÍ")</f>
        <v xml:space="preserve"> PŮVODNÍ</v>
      </c>
      <c r="N43" s="105" t="str">
        <f>CONCATENATE(IFERROR(IF(COLUMNS($K44:L44)-1=LEN((TRIM($J44)))-LEN(SUBSTITUTE((TRIM($J44))," ","")),                                                                                RIGHT((TRIM($J44)),LEN((TRIM($J44)))-SEARCH("°",SUBSTITUTE((TRIM($J44))," ","°",COLUMNS($K44:L44)-1))),          IF(COLUMNS($K44:L44)=1,                          LEFT((TRIM($J44)),SEARCH("°",SUBSTITUTE((TRIM($J44))," ","°",COLUMNS($K44:L44)))-1),                                                                                MID((TRIM($J44)),SEARCH("°",SUBSTITUTE((TRIM($J44))," ","°",COLUMNS($K44:L44)-1))+1,SEARCH("°",SUBSTITUTE((TRIM($J44))," ","°",COLUMNS($K44:L44)))-SEARCH("°",SUBSTITUTE((TRIM($J44))," ","°",COLUMNS($K44:L44)-1))-1))),"")," ","NOVÉ")</f>
        <v xml:space="preserve"> NOVÉ</v>
      </c>
      <c r="O43" s="102" t="str">
        <f>CONCATENATE(IFERROR(IF(COLUMNS($K44:M44)-1=LEN((TRIM($J44)))-LEN(SUBSTITUTE((TRIM($J44))," ","")),                                                                                RIGHT((TRIM($J44)),LEN((TRIM($J44)))-SEARCH("°",SUBSTITUTE((TRIM($J44))," ","°",COLUMNS($K44:M44)-1))),          IF(COLUMNS($K44:M44)=1,                          LEFT((TRIM($J44)),SEARCH("°",SUBSTITUTE((TRIM($J44))," ","°",COLUMNS($K44:M44)))-1),                                                                                MID((TRIM($J44)),SEARCH("°",SUBSTITUTE((TRIM($J44))," ","°",COLUMNS($K44:M44)-1))+1,SEARCH("°",SUBSTITUTE((TRIM($J44))," ","°",COLUMNS($K44:M44)))-SEARCH("°",SUBSTITUTE((TRIM($J44))," ","°",COLUMNS($K44:M44)-1))-1))),"")," ","PŮVODNÍ")</f>
        <v xml:space="preserve"> PŮVODNÍ</v>
      </c>
      <c r="P43" s="103" t="str">
        <f>CONCATENATE(IFERROR(IF(COLUMNS($K44:M44)-1=LEN((TRIM($J44)))-LEN(SUBSTITUTE((TRIM($J44))," ","")),                                                                                RIGHT((TRIM($J44)),LEN((TRIM($J44)))-SEARCH("°",SUBSTITUTE((TRIM($J44))," ","°",COLUMNS($K44:M44)-1))),          IF(COLUMNS($K44:M44)=1,                          LEFT((TRIM($J44)),SEARCH("°",SUBSTITUTE((TRIM($J44))," ","°",COLUMNS($K44:M44)))-1),                                                                                MID((TRIM($J44)),SEARCH("°",SUBSTITUTE((TRIM($J44))," ","°",COLUMNS($K44:M44)-1))+1,SEARCH("°",SUBSTITUTE((TRIM($J44))," ","°",COLUMNS($K44:M44)))-SEARCH("°",SUBSTITUTE((TRIM($J44))," ","°",COLUMNS($K44:M44)-1))-1))),"")," ","NOVÉ")</f>
        <v xml:space="preserve"> NOVÉ</v>
      </c>
      <c r="Q43" s="104" t="str">
        <f>CONCATENATE(IFERROR(IF(COLUMNS($K44:N44)-1=LEN((TRIM($J44)))-LEN(SUBSTITUTE((TRIM($J44))," ","")),                                                                                RIGHT((TRIM($J44)),LEN((TRIM($J44)))-SEARCH("°",SUBSTITUTE((TRIM($J44))," ","°",COLUMNS($K44:N44)-1))),          IF(COLUMNS($K44:N44)=1,                          LEFT((TRIM($J44)),SEARCH("°",SUBSTITUTE((TRIM($J44))," ","°",COLUMNS($K44:N44)))-1),                                                                                MID((TRIM($J44)),SEARCH("°",SUBSTITUTE((TRIM($J44))," ","°",COLUMNS($K44:N44)-1))+1,SEARCH("°",SUBSTITUTE((TRIM($J44))," ","°",COLUMNS($K44:N44)))-SEARCH("°",SUBSTITUTE((TRIM($J44))," ","°",COLUMNS($K44:N44)-1))-1))),"")," ","PŮVODNÍ")</f>
        <v xml:space="preserve"> PŮVODNÍ</v>
      </c>
      <c r="R43" s="105" t="str">
        <f>CONCATENATE(IFERROR(IF(COLUMNS($K44:N44)-1=LEN((TRIM($J44)))-LEN(SUBSTITUTE((TRIM($J44))," ","")),                                                                                RIGHT((TRIM($J44)),LEN((TRIM($J44)))-SEARCH("°",SUBSTITUTE((TRIM($J44))," ","°",COLUMNS($K44:N44)-1))),          IF(COLUMNS($K44:N44)=1,                          LEFT((TRIM($J44)),SEARCH("°",SUBSTITUTE((TRIM($J44))," ","°",COLUMNS($K44:N44)))-1),                                                                                MID((TRIM($J44)),SEARCH("°",SUBSTITUTE((TRIM($J44))," ","°",COLUMNS($K44:N44)-1))+1,SEARCH("°",SUBSTITUTE((TRIM($J44))," ","°",COLUMNS($K44:N44)))-SEARCH("°",SUBSTITUTE((TRIM($J44))," ","°",COLUMNS($K44:N44)-1))-1))),"")," ","NOVÉ")</f>
        <v xml:space="preserve"> NOVÉ</v>
      </c>
      <c r="S43" s="102" t="str">
        <f>CONCATENATE(IFERROR(IF(COLUMNS($K44:O44)-1=LEN((TRIM($J44)))-LEN(SUBSTITUTE((TRIM($J44))," ","")),                                                                                RIGHT((TRIM($J44)),LEN((TRIM($J44)))-SEARCH("°",SUBSTITUTE((TRIM($J44))," ","°",COLUMNS($K44:O44)-1))),          IF(COLUMNS($K44:O44)=1,                          LEFT((TRIM($J44)),SEARCH("°",SUBSTITUTE((TRIM($J44))," ","°",COLUMNS($K44:O44)))-1),                                                                                MID((TRIM($J44)),SEARCH("°",SUBSTITUTE((TRIM($J44))," ","°",COLUMNS($K44:O44)-1))+1,SEARCH("°",SUBSTITUTE((TRIM($J44))," ","°",COLUMNS($K44:O44)))-SEARCH("°",SUBSTITUTE((TRIM($J44))," ","°",COLUMNS($K44:O44)-1))-1))),"")," ","PŮVODNÍ")</f>
        <v xml:space="preserve"> PŮVODNÍ</v>
      </c>
      <c r="T43" s="106" t="str">
        <f>CONCATENATE(IFERROR(IF(COLUMNS($K44:O44)-1=LEN((TRIM($J44)))-LEN(SUBSTITUTE((TRIM($J44))," ","")),                                                                                RIGHT((TRIM($J44)),LEN((TRIM($J44)))-SEARCH("°",SUBSTITUTE((TRIM($J44))," ","°",COLUMNS($K44:O44)-1))),          IF(COLUMNS($K44:O44)=1,                          LEFT((TRIM($J44)),SEARCH("°",SUBSTITUTE((TRIM($J44))," ","°",COLUMNS($K44:O44)))-1),                                                                                MID((TRIM($J44)),SEARCH("°",SUBSTITUTE((TRIM($J44))," ","°",COLUMNS($K44:O44)-1))+1,SEARCH("°",SUBSTITUTE((TRIM($J44))," ","°",COLUMNS($K44:O44)))-SEARCH("°",SUBSTITUTE((TRIM($J44))," ","°",COLUMNS($K44:O44)-1))-1))),"")," ","NOVÉ")</f>
        <v xml:space="preserve"> NOVÉ</v>
      </c>
      <c r="U43" s="58" t="s">
        <v>1095</v>
      </c>
      <c r="V43" s="88"/>
      <c r="W43" s="89"/>
      <c r="X43" s="89"/>
      <c r="Y43" s="89"/>
      <c r="Z43" s="89"/>
      <c r="AA43" s="89"/>
      <c r="AB43" s="89"/>
      <c r="AC43" s="89"/>
      <c r="AD43" s="89"/>
      <c r="AE43" s="89"/>
    </row>
    <row r="44" spans="1:31" s="90" customFormat="1" x14ac:dyDescent="0.35">
      <c r="A44" s="115" t="str">
        <f t="shared" ref="A44" si="37">IF(B44&lt;&gt;"",A42+1," ")</f>
        <v xml:space="preserve"> </v>
      </c>
      <c r="B44" s="119"/>
      <c r="C44" s="140"/>
      <c r="D44" s="121"/>
      <c r="E44" s="116"/>
      <c r="F44" s="119"/>
      <c r="G44" s="122" t="str">
        <f>IF(F44="","",VLOOKUP(F44,ČÍSELNÍK!$A$2:$B$448,2))</f>
        <v/>
      </c>
      <c r="H44" s="121"/>
      <c r="I44" s="118"/>
      <c r="J44" s="107"/>
      <c r="K44" s="100"/>
      <c r="L44" s="99"/>
      <c r="M44" s="101"/>
      <c r="N44" s="99"/>
      <c r="O44" s="100"/>
      <c r="P44" s="99"/>
      <c r="Q44" s="101"/>
      <c r="R44" s="99"/>
      <c r="S44" s="100"/>
      <c r="T44" s="99"/>
      <c r="U44" s="79"/>
      <c r="V44" s="75" t="str">
        <f t="shared" ref="V44:AE44" si="38">IF(K44&lt;&gt;"",(K43 &amp; "***" &amp;K44),"")</f>
        <v/>
      </c>
      <c r="W44" s="75" t="str">
        <f t="shared" si="38"/>
        <v/>
      </c>
      <c r="X44" s="75" t="str">
        <f t="shared" si="38"/>
        <v/>
      </c>
      <c r="Y44" s="75" t="str">
        <f t="shared" si="38"/>
        <v/>
      </c>
      <c r="Z44" s="75" t="str">
        <f t="shared" si="38"/>
        <v/>
      </c>
      <c r="AA44" s="75" t="str">
        <f t="shared" si="38"/>
        <v/>
      </c>
      <c r="AB44" s="75" t="str">
        <f t="shared" si="38"/>
        <v/>
      </c>
      <c r="AC44" s="75" t="str">
        <f t="shared" si="38"/>
        <v/>
      </c>
      <c r="AD44" s="75" t="str">
        <f t="shared" si="38"/>
        <v/>
      </c>
      <c r="AE44" s="75" t="str">
        <f t="shared" si="38"/>
        <v/>
      </c>
    </row>
    <row r="45" spans="1:31" s="96" customFormat="1" ht="29" x14ac:dyDescent="0.35">
      <c r="A45" s="44"/>
      <c r="B45" s="110" t="s">
        <v>3</v>
      </c>
      <c r="C45" s="44" t="s">
        <v>0</v>
      </c>
      <c r="D45" s="44" t="s">
        <v>1067</v>
      </c>
      <c r="E45" s="44" t="s">
        <v>1068</v>
      </c>
      <c r="F45" s="44" t="s">
        <v>1066</v>
      </c>
      <c r="G45" s="44" t="s">
        <v>1085</v>
      </c>
      <c r="H45" s="44" t="s">
        <v>1069</v>
      </c>
      <c r="I45" s="44" t="s">
        <v>2</v>
      </c>
      <c r="J45" s="131" t="s">
        <v>1</v>
      </c>
      <c r="K45" s="102" t="str">
        <f>CONCATENATE(IFERROR(IF(COLUMNS($K46)-1=LEN((CONCATENATE($J46," ")))-LEN(SUBSTITUTE((CONCATENATE($J46," "))," ","")),
                                                                               RIGHT((CONCATENATE($J46," ")),LEN((CONCATENATE($J46," ")))-SEARCH("°",SUBSTITUTE((CONCATENATE($J46," "))," ","°",COLUMNS($K46)-1))),
         IF(COLUMNS($K46)=1,                          LEFT((CONCATENATE($J46," ")),SEARCH("°",SUBSTITUTE((CONCATENATE($J46," "))," ","°",COLUMNS($K46)))-1),
                                                                               MID((CONCATENATE($J46," ")),SEARCH("°",SUBSTITUTE((CONCATENATE($J46," "))," ","°",COLUMNS($K46)-1))+1,SEARCH("°",SUBSTITUTE((CONCATENATE($J46," "))," ","°",COLUMNS($K46)))-SEARCH("°",SUBSTITUTE((CONCATENATE($J46," "))," ","°",COLUMNS($K46)-1))-1))),"")," ","PŮVODNÍ")</f>
        <v xml:space="preserve"> PŮVODNÍ</v>
      </c>
      <c r="L45" s="103" t="str">
        <f>CONCATENATE(IFERROR(IF(COLUMNS($K46)-1=LEN((CONCATENATE($J46," ")))-LEN(SUBSTITUTE((CONCATENATE($J46," "))," ","")),
                                                                               RIGHT((CONCATENATE($J46," ")),LEN((CONCATENATE($J46," ")))-SEARCH("°",SUBSTITUTE((CONCATENATE($J46," "))," ","°",COLUMNS($K46)-1))),
         IF(COLUMNS($K46)=1,                          LEFT((CONCATENATE($J46," ")),SEARCH("°",SUBSTITUTE((CONCATENATE($J46," "))," ","°",COLUMNS($K46)))-1),
                                                                               MID((CONCATENATE($J46," ")),SEARCH("°",SUBSTITUTE((CONCATENATE($J46," "))," ","°",COLUMNS($K46)-1))+1,SEARCH("°",SUBSTITUTE((CONCATENATE($J46," "))," ","°",COLUMNS($K46)))-SEARCH("°",SUBSTITUTE((CONCATENATE($J46," "))," ","°",COLUMNS($K46)-1))-1))),"")," ","NOVÉ")</f>
        <v xml:space="preserve"> NOVÉ</v>
      </c>
      <c r="M45" s="104" t="str">
        <f>CONCATENATE(IFERROR(IF(COLUMNS($K46:L46)-1=LEN((TRIM($J46)))-LEN(SUBSTITUTE((TRIM($J46))," ","")),                                                                                RIGHT((TRIM($J46)),LEN((TRIM($J46)))-SEARCH("°",SUBSTITUTE((TRIM($J46))," ","°",COLUMNS($K46:L46)-1))),          IF(COLUMNS($K46:L46)=1,                          LEFT((TRIM($J46)),SEARCH("°",SUBSTITUTE((TRIM($J46))," ","°",COLUMNS($K46:L46)))-1),                                                                                MID((TRIM($J46)),SEARCH("°",SUBSTITUTE((TRIM($J46))," ","°",COLUMNS($K46:L46)-1))+1,SEARCH("°",SUBSTITUTE((TRIM($J46))," ","°",COLUMNS($K46:L46)))-SEARCH("°",SUBSTITUTE((TRIM($J46))," ","°",COLUMNS($K46:L46)-1))-1))),"")," ","PŮVODNÍ")</f>
        <v xml:space="preserve"> PŮVODNÍ</v>
      </c>
      <c r="N45" s="105" t="str">
        <f>CONCATENATE(IFERROR(IF(COLUMNS($K46:L46)-1=LEN((TRIM($J46)))-LEN(SUBSTITUTE((TRIM($J46))," ","")),                                                                                RIGHT((TRIM($J46)),LEN((TRIM($J46)))-SEARCH("°",SUBSTITUTE((TRIM($J46))," ","°",COLUMNS($K46:L46)-1))),          IF(COLUMNS($K46:L46)=1,                          LEFT((TRIM($J46)),SEARCH("°",SUBSTITUTE((TRIM($J46))," ","°",COLUMNS($K46:L46)))-1),                                                                                MID((TRIM($J46)),SEARCH("°",SUBSTITUTE((TRIM($J46))," ","°",COLUMNS($K46:L46)-1))+1,SEARCH("°",SUBSTITUTE((TRIM($J46))," ","°",COLUMNS($K46:L46)))-SEARCH("°",SUBSTITUTE((TRIM($J46))," ","°",COLUMNS($K46:L46)-1))-1))),"")," ","NOVÉ")</f>
        <v xml:space="preserve"> NOVÉ</v>
      </c>
      <c r="O45" s="102" t="str">
        <f>CONCATENATE(IFERROR(IF(COLUMNS($K46:M46)-1=LEN((TRIM($J46)))-LEN(SUBSTITUTE((TRIM($J46))," ","")),                                                                                RIGHT((TRIM($J46)),LEN((TRIM($J46)))-SEARCH("°",SUBSTITUTE((TRIM($J46))," ","°",COLUMNS($K46:M46)-1))),          IF(COLUMNS($K46:M46)=1,                          LEFT((TRIM($J46)),SEARCH("°",SUBSTITUTE((TRIM($J46))," ","°",COLUMNS($K46:M46)))-1),                                                                                MID((TRIM($J46)),SEARCH("°",SUBSTITUTE((TRIM($J46))," ","°",COLUMNS($K46:M46)-1))+1,SEARCH("°",SUBSTITUTE((TRIM($J46))," ","°",COLUMNS($K46:M46)))-SEARCH("°",SUBSTITUTE((TRIM($J46))," ","°",COLUMNS($K46:M46)-1))-1))),"")," ","PŮVODNÍ")</f>
        <v xml:space="preserve"> PŮVODNÍ</v>
      </c>
      <c r="P45" s="103" t="str">
        <f>CONCATENATE(IFERROR(IF(COLUMNS($K46:M46)-1=LEN((TRIM($J46)))-LEN(SUBSTITUTE((TRIM($J46))," ","")),                                                                                RIGHT((TRIM($J46)),LEN((TRIM($J46)))-SEARCH("°",SUBSTITUTE((TRIM($J46))," ","°",COLUMNS($K46:M46)-1))),          IF(COLUMNS($K46:M46)=1,                          LEFT((TRIM($J46)),SEARCH("°",SUBSTITUTE((TRIM($J46))," ","°",COLUMNS($K46:M46)))-1),                                                                                MID((TRIM($J46)),SEARCH("°",SUBSTITUTE((TRIM($J46))," ","°",COLUMNS($K46:M46)-1))+1,SEARCH("°",SUBSTITUTE((TRIM($J46))," ","°",COLUMNS($K46:M46)))-SEARCH("°",SUBSTITUTE((TRIM($J46))," ","°",COLUMNS($K46:M46)-1))-1))),"")," ","NOVÉ")</f>
        <v xml:space="preserve"> NOVÉ</v>
      </c>
      <c r="Q45" s="104" t="str">
        <f>CONCATENATE(IFERROR(IF(COLUMNS($K46:N46)-1=LEN((TRIM($J46)))-LEN(SUBSTITUTE((TRIM($J46))," ","")),                                                                                RIGHT((TRIM($J46)),LEN((TRIM($J46)))-SEARCH("°",SUBSTITUTE((TRIM($J46))," ","°",COLUMNS($K46:N46)-1))),          IF(COLUMNS($K46:N46)=1,                          LEFT((TRIM($J46)),SEARCH("°",SUBSTITUTE((TRIM($J46))," ","°",COLUMNS($K46:N46)))-1),                                                                                MID((TRIM($J46)),SEARCH("°",SUBSTITUTE((TRIM($J46))," ","°",COLUMNS($K46:N46)-1))+1,SEARCH("°",SUBSTITUTE((TRIM($J46))," ","°",COLUMNS($K46:N46)))-SEARCH("°",SUBSTITUTE((TRIM($J46))," ","°",COLUMNS($K46:N46)-1))-1))),"")," ","PŮVODNÍ")</f>
        <v xml:space="preserve"> PŮVODNÍ</v>
      </c>
      <c r="R45" s="105" t="str">
        <f>CONCATENATE(IFERROR(IF(COLUMNS($K46:N46)-1=LEN((TRIM($J46)))-LEN(SUBSTITUTE((TRIM($J46))," ","")),                                                                                RIGHT((TRIM($J46)),LEN((TRIM($J46)))-SEARCH("°",SUBSTITUTE((TRIM($J46))," ","°",COLUMNS($K46:N46)-1))),          IF(COLUMNS($K46:N46)=1,                          LEFT((TRIM($J46)),SEARCH("°",SUBSTITUTE((TRIM($J46))," ","°",COLUMNS($K46:N46)))-1),                                                                                MID((TRIM($J46)),SEARCH("°",SUBSTITUTE((TRIM($J46))," ","°",COLUMNS($K46:N46)-1))+1,SEARCH("°",SUBSTITUTE((TRIM($J46))," ","°",COLUMNS($K46:N46)))-SEARCH("°",SUBSTITUTE((TRIM($J46))," ","°",COLUMNS($K46:N46)-1))-1))),"")," ","NOVÉ")</f>
        <v xml:space="preserve"> NOVÉ</v>
      </c>
      <c r="S45" s="102" t="str">
        <f>CONCATENATE(IFERROR(IF(COLUMNS($K46:O46)-1=LEN((TRIM($J46)))-LEN(SUBSTITUTE((TRIM($J46))," ","")),                                                                                RIGHT((TRIM($J46)),LEN((TRIM($J46)))-SEARCH("°",SUBSTITUTE((TRIM($J46))," ","°",COLUMNS($K46:O46)-1))),          IF(COLUMNS($K46:O46)=1,                          LEFT((TRIM($J46)),SEARCH("°",SUBSTITUTE((TRIM($J46))," ","°",COLUMNS($K46:O46)))-1),                                                                                MID((TRIM($J46)),SEARCH("°",SUBSTITUTE((TRIM($J46))," ","°",COLUMNS($K46:O46)-1))+1,SEARCH("°",SUBSTITUTE((TRIM($J46))," ","°",COLUMNS($K46:O46)))-SEARCH("°",SUBSTITUTE((TRIM($J46))," ","°",COLUMNS($K46:O46)-1))-1))),"")," ","PŮVODNÍ")</f>
        <v xml:space="preserve"> PŮVODNÍ</v>
      </c>
      <c r="T45" s="106" t="str">
        <f>CONCATENATE(IFERROR(IF(COLUMNS($K46:O46)-1=LEN((TRIM($J46)))-LEN(SUBSTITUTE((TRIM($J46))," ","")),                                                                                RIGHT((TRIM($J46)),LEN((TRIM($J46)))-SEARCH("°",SUBSTITUTE((TRIM($J46))," ","°",COLUMNS($K46:O46)-1))),          IF(COLUMNS($K46:O46)=1,                          LEFT((TRIM($J46)),SEARCH("°",SUBSTITUTE((TRIM($J46))," ","°",COLUMNS($K46:O46)))-1),                                                                                MID((TRIM($J46)),SEARCH("°",SUBSTITUTE((TRIM($J46))," ","°",COLUMNS($K46:O46)-1))+1,SEARCH("°",SUBSTITUTE((TRIM($J46))," ","°",COLUMNS($K46:O46)))-SEARCH("°",SUBSTITUTE((TRIM($J46))," ","°",COLUMNS($K46:O46)-1))-1))),"")," ","NOVÉ")</f>
        <v xml:space="preserve"> NOVÉ</v>
      </c>
      <c r="U45" s="58" t="s">
        <v>1095</v>
      </c>
      <c r="V45" s="88"/>
      <c r="W45" s="89"/>
      <c r="X45" s="89"/>
      <c r="Y45" s="89"/>
      <c r="Z45" s="89"/>
      <c r="AA45" s="89"/>
      <c r="AB45" s="89"/>
      <c r="AC45" s="89"/>
      <c r="AD45" s="89"/>
      <c r="AE45" s="89"/>
    </row>
    <row r="46" spans="1:31" s="90" customFormat="1" x14ac:dyDescent="0.35">
      <c r="A46" s="115" t="str">
        <f t="shared" ref="A46" si="39">IF(B46&lt;&gt;"",A44+1," ")</f>
        <v xml:space="preserve"> </v>
      </c>
      <c r="B46" s="119"/>
      <c r="C46" s="140"/>
      <c r="D46" s="121"/>
      <c r="E46" s="116"/>
      <c r="F46" s="119"/>
      <c r="G46" s="122" t="str">
        <f>IF(F46="","",VLOOKUP(F46,ČÍSELNÍK!$A$2:$B$448,2))</f>
        <v/>
      </c>
      <c r="H46" s="121"/>
      <c r="I46" s="118"/>
      <c r="J46" s="107"/>
      <c r="K46" s="100"/>
      <c r="L46" s="99"/>
      <c r="M46" s="101"/>
      <c r="N46" s="99"/>
      <c r="O46" s="100"/>
      <c r="P46" s="99"/>
      <c r="Q46" s="101"/>
      <c r="R46" s="99"/>
      <c r="S46" s="100"/>
      <c r="T46" s="99"/>
      <c r="U46" s="79"/>
      <c r="V46" s="75" t="str">
        <f t="shared" ref="V46:AE46" si="40">IF(K46&lt;&gt;"",(K45 &amp; "***" &amp;K46),"")</f>
        <v/>
      </c>
      <c r="W46" s="75" t="str">
        <f t="shared" si="40"/>
        <v/>
      </c>
      <c r="X46" s="75" t="str">
        <f t="shared" si="40"/>
        <v/>
      </c>
      <c r="Y46" s="75" t="str">
        <f t="shared" si="40"/>
        <v/>
      </c>
      <c r="Z46" s="75" t="str">
        <f t="shared" si="40"/>
        <v/>
      </c>
      <c r="AA46" s="75" t="str">
        <f t="shared" si="40"/>
        <v/>
      </c>
      <c r="AB46" s="75" t="str">
        <f t="shared" si="40"/>
        <v/>
      </c>
      <c r="AC46" s="75" t="str">
        <f t="shared" si="40"/>
        <v/>
      </c>
      <c r="AD46" s="75" t="str">
        <f t="shared" si="40"/>
        <v/>
      </c>
      <c r="AE46" s="75" t="str">
        <f t="shared" si="40"/>
        <v/>
      </c>
    </row>
    <row r="47" spans="1:31" s="96" customFormat="1" ht="29" x14ac:dyDescent="0.35">
      <c r="A47" s="44"/>
      <c r="B47" s="110" t="s">
        <v>3</v>
      </c>
      <c r="C47" s="44" t="s">
        <v>0</v>
      </c>
      <c r="D47" s="44" t="s">
        <v>1067</v>
      </c>
      <c r="E47" s="44" t="s">
        <v>1068</v>
      </c>
      <c r="F47" s="44" t="s">
        <v>1066</v>
      </c>
      <c r="G47" s="44" t="s">
        <v>1085</v>
      </c>
      <c r="H47" s="44" t="s">
        <v>1069</v>
      </c>
      <c r="I47" s="44" t="s">
        <v>2</v>
      </c>
      <c r="J47" s="131" t="s">
        <v>1</v>
      </c>
      <c r="K47" s="102" t="str">
        <f>CONCATENATE(IFERROR(IF(COLUMNS($K48)-1=LEN((CONCATENATE($J48," ")))-LEN(SUBSTITUTE((CONCATENATE($J48," "))," ","")),
                                                                               RIGHT((CONCATENATE($J48," ")),LEN((CONCATENATE($J48," ")))-SEARCH("°",SUBSTITUTE((CONCATENATE($J48," "))," ","°",COLUMNS($K48)-1))),
         IF(COLUMNS($K48)=1,                          LEFT((CONCATENATE($J48," ")),SEARCH("°",SUBSTITUTE((CONCATENATE($J48," "))," ","°",COLUMNS($K48)))-1),
                                                                               MID((CONCATENATE($J48," ")),SEARCH("°",SUBSTITUTE((CONCATENATE($J48," "))," ","°",COLUMNS($K48)-1))+1,SEARCH("°",SUBSTITUTE((CONCATENATE($J48," "))," ","°",COLUMNS($K48)))-SEARCH("°",SUBSTITUTE((CONCATENATE($J48," "))," ","°",COLUMNS($K48)-1))-1))),"")," ","PŮVODNÍ")</f>
        <v xml:space="preserve"> PŮVODNÍ</v>
      </c>
      <c r="L47" s="103" t="str">
        <f>CONCATENATE(IFERROR(IF(COLUMNS($K48)-1=LEN((CONCATENATE($J48," ")))-LEN(SUBSTITUTE((CONCATENATE($J48," "))," ","")),
                                                                               RIGHT((CONCATENATE($J48," ")),LEN((CONCATENATE($J48," ")))-SEARCH("°",SUBSTITUTE((CONCATENATE($J48," "))," ","°",COLUMNS($K48)-1))),
         IF(COLUMNS($K48)=1,                          LEFT((CONCATENATE($J48," ")),SEARCH("°",SUBSTITUTE((CONCATENATE($J48," "))," ","°",COLUMNS($K48)))-1),
                                                                               MID((CONCATENATE($J48," ")),SEARCH("°",SUBSTITUTE((CONCATENATE($J48," "))," ","°",COLUMNS($K48)-1))+1,SEARCH("°",SUBSTITUTE((CONCATENATE($J48," "))," ","°",COLUMNS($K48)))-SEARCH("°",SUBSTITUTE((CONCATENATE($J48," "))," ","°",COLUMNS($K48)-1))-1))),"")," ","NOVÉ")</f>
        <v xml:space="preserve"> NOVÉ</v>
      </c>
      <c r="M47" s="104" t="str">
        <f>CONCATENATE(IFERROR(IF(COLUMNS($K48:L48)-1=LEN((TRIM($J48)))-LEN(SUBSTITUTE((TRIM($J48))," ","")),                                                                                RIGHT((TRIM($J48)),LEN((TRIM($J48)))-SEARCH("°",SUBSTITUTE((TRIM($J48))," ","°",COLUMNS($K48:L48)-1))),          IF(COLUMNS($K48:L48)=1,                          LEFT((TRIM($J48)),SEARCH("°",SUBSTITUTE((TRIM($J48))," ","°",COLUMNS($K48:L48)))-1),                                                                                MID((TRIM($J48)),SEARCH("°",SUBSTITUTE((TRIM($J48))," ","°",COLUMNS($K48:L48)-1))+1,SEARCH("°",SUBSTITUTE((TRIM($J48))," ","°",COLUMNS($K48:L48)))-SEARCH("°",SUBSTITUTE((TRIM($J48))," ","°",COLUMNS($K48:L48)-1))-1))),"")," ","PŮVODNÍ")</f>
        <v xml:space="preserve"> PŮVODNÍ</v>
      </c>
      <c r="N47" s="105" t="str">
        <f>CONCATENATE(IFERROR(IF(COLUMNS($K48:L48)-1=LEN((TRIM($J48)))-LEN(SUBSTITUTE((TRIM($J48))," ","")),                                                                                RIGHT((TRIM($J48)),LEN((TRIM($J48)))-SEARCH("°",SUBSTITUTE((TRIM($J48))," ","°",COLUMNS($K48:L48)-1))),          IF(COLUMNS($K48:L48)=1,                          LEFT((TRIM($J48)),SEARCH("°",SUBSTITUTE((TRIM($J48))," ","°",COLUMNS($K48:L48)))-1),                                                                                MID((TRIM($J48)),SEARCH("°",SUBSTITUTE((TRIM($J48))," ","°",COLUMNS($K48:L48)-1))+1,SEARCH("°",SUBSTITUTE((TRIM($J48))," ","°",COLUMNS($K48:L48)))-SEARCH("°",SUBSTITUTE((TRIM($J48))," ","°",COLUMNS($K48:L48)-1))-1))),"")," ","NOVÉ")</f>
        <v xml:space="preserve"> NOVÉ</v>
      </c>
      <c r="O47" s="102" t="str">
        <f>CONCATENATE(IFERROR(IF(COLUMNS($K48:M48)-1=LEN((TRIM($J48)))-LEN(SUBSTITUTE((TRIM($J48))," ","")),                                                                                RIGHT((TRIM($J48)),LEN((TRIM($J48)))-SEARCH("°",SUBSTITUTE((TRIM($J48))," ","°",COLUMNS($K48:M48)-1))),          IF(COLUMNS($K48:M48)=1,                          LEFT((TRIM($J48)),SEARCH("°",SUBSTITUTE((TRIM($J48))," ","°",COLUMNS($K48:M48)))-1),                                                                                MID((TRIM($J48)),SEARCH("°",SUBSTITUTE((TRIM($J48))," ","°",COLUMNS($K48:M48)-1))+1,SEARCH("°",SUBSTITUTE((TRIM($J48))," ","°",COLUMNS($K48:M48)))-SEARCH("°",SUBSTITUTE((TRIM($J48))," ","°",COLUMNS($K48:M48)-1))-1))),"")," ","PŮVODNÍ")</f>
        <v xml:space="preserve"> PŮVODNÍ</v>
      </c>
      <c r="P47" s="103" t="str">
        <f>CONCATENATE(IFERROR(IF(COLUMNS($K48:M48)-1=LEN((TRIM($J48)))-LEN(SUBSTITUTE((TRIM($J48))," ","")),                                                                                RIGHT((TRIM($J48)),LEN((TRIM($J48)))-SEARCH("°",SUBSTITUTE((TRIM($J48))," ","°",COLUMNS($K48:M48)-1))),          IF(COLUMNS($K48:M48)=1,                          LEFT((TRIM($J48)),SEARCH("°",SUBSTITUTE((TRIM($J48))," ","°",COLUMNS($K48:M48)))-1),                                                                                MID((TRIM($J48)),SEARCH("°",SUBSTITUTE((TRIM($J48))," ","°",COLUMNS($K48:M48)-1))+1,SEARCH("°",SUBSTITUTE((TRIM($J48))," ","°",COLUMNS($K48:M48)))-SEARCH("°",SUBSTITUTE((TRIM($J48))," ","°",COLUMNS($K48:M48)-1))-1))),"")," ","NOVÉ")</f>
        <v xml:space="preserve"> NOVÉ</v>
      </c>
      <c r="Q47" s="104" t="str">
        <f>CONCATENATE(IFERROR(IF(COLUMNS($K48:N48)-1=LEN((TRIM($J48)))-LEN(SUBSTITUTE((TRIM($J48))," ","")),                                                                                RIGHT((TRIM($J48)),LEN((TRIM($J48)))-SEARCH("°",SUBSTITUTE((TRIM($J48))," ","°",COLUMNS($K48:N48)-1))),          IF(COLUMNS($K48:N48)=1,                          LEFT((TRIM($J48)),SEARCH("°",SUBSTITUTE((TRIM($J48))," ","°",COLUMNS($K48:N48)))-1),                                                                                MID((TRIM($J48)),SEARCH("°",SUBSTITUTE((TRIM($J48))," ","°",COLUMNS($K48:N48)-1))+1,SEARCH("°",SUBSTITUTE((TRIM($J48))," ","°",COLUMNS($K48:N48)))-SEARCH("°",SUBSTITUTE((TRIM($J48))," ","°",COLUMNS($K48:N48)-1))-1))),"")," ","PŮVODNÍ")</f>
        <v xml:space="preserve"> PŮVODNÍ</v>
      </c>
      <c r="R47" s="105" t="str">
        <f>CONCATENATE(IFERROR(IF(COLUMNS($K48:N48)-1=LEN((TRIM($J48)))-LEN(SUBSTITUTE((TRIM($J48))," ","")),                                                                                RIGHT((TRIM($J48)),LEN((TRIM($J48)))-SEARCH("°",SUBSTITUTE((TRIM($J48))," ","°",COLUMNS($K48:N48)-1))),          IF(COLUMNS($K48:N48)=1,                          LEFT((TRIM($J48)),SEARCH("°",SUBSTITUTE((TRIM($J48))," ","°",COLUMNS($K48:N48)))-1),                                                                                MID((TRIM($J48)),SEARCH("°",SUBSTITUTE((TRIM($J48))," ","°",COLUMNS($K48:N48)-1))+1,SEARCH("°",SUBSTITUTE((TRIM($J48))," ","°",COLUMNS($K48:N48)))-SEARCH("°",SUBSTITUTE((TRIM($J48))," ","°",COLUMNS($K48:N48)-1))-1))),"")," ","NOVÉ")</f>
        <v xml:space="preserve"> NOVÉ</v>
      </c>
      <c r="S47" s="102" t="str">
        <f>CONCATENATE(IFERROR(IF(COLUMNS($K48:O48)-1=LEN((TRIM($J48)))-LEN(SUBSTITUTE((TRIM($J48))," ","")),                                                                                RIGHT((TRIM($J48)),LEN((TRIM($J48)))-SEARCH("°",SUBSTITUTE((TRIM($J48))," ","°",COLUMNS($K48:O48)-1))),          IF(COLUMNS($K48:O48)=1,                          LEFT((TRIM($J48)),SEARCH("°",SUBSTITUTE((TRIM($J48))," ","°",COLUMNS($K48:O48)))-1),                                                                                MID((TRIM($J48)),SEARCH("°",SUBSTITUTE((TRIM($J48))," ","°",COLUMNS($K48:O48)-1))+1,SEARCH("°",SUBSTITUTE((TRIM($J48))," ","°",COLUMNS($K48:O48)))-SEARCH("°",SUBSTITUTE((TRIM($J48))," ","°",COLUMNS($K48:O48)-1))-1))),"")," ","PŮVODNÍ")</f>
        <v xml:space="preserve"> PŮVODNÍ</v>
      </c>
      <c r="T47" s="106" t="str">
        <f>CONCATENATE(IFERROR(IF(COLUMNS($K48:O48)-1=LEN((TRIM($J48)))-LEN(SUBSTITUTE((TRIM($J48))," ","")),                                                                                RIGHT((TRIM($J48)),LEN((TRIM($J48)))-SEARCH("°",SUBSTITUTE((TRIM($J48))," ","°",COLUMNS($K48:O48)-1))),          IF(COLUMNS($K48:O48)=1,                          LEFT((TRIM($J48)),SEARCH("°",SUBSTITUTE((TRIM($J48))," ","°",COLUMNS($K48:O48)))-1),                                                                                MID((TRIM($J48)),SEARCH("°",SUBSTITUTE((TRIM($J48))," ","°",COLUMNS($K48:O48)-1))+1,SEARCH("°",SUBSTITUTE((TRIM($J48))," ","°",COLUMNS($K48:O48)))-SEARCH("°",SUBSTITUTE((TRIM($J48))," ","°",COLUMNS($K48:O48)-1))-1))),"")," ","NOVÉ")</f>
        <v xml:space="preserve"> NOVÉ</v>
      </c>
      <c r="U47" s="58" t="s">
        <v>1095</v>
      </c>
      <c r="V47" s="88"/>
      <c r="W47" s="89"/>
      <c r="X47" s="89"/>
      <c r="Y47" s="89"/>
      <c r="Z47" s="89"/>
      <c r="AA47" s="89"/>
      <c r="AB47" s="89"/>
      <c r="AC47" s="89"/>
      <c r="AD47" s="89"/>
      <c r="AE47" s="89"/>
    </row>
    <row r="48" spans="1:31" s="90" customFormat="1" x14ac:dyDescent="0.35">
      <c r="A48" s="115" t="str">
        <f t="shared" ref="A48" si="41">IF(B48&lt;&gt;"",A46+1," ")</f>
        <v xml:space="preserve"> </v>
      </c>
      <c r="B48" s="119"/>
      <c r="C48" s="140"/>
      <c r="D48" s="121"/>
      <c r="E48" s="116"/>
      <c r="F48" s="119"/>
      <c r="G48" s="122" t="str">
        <f>IF(F48="","",VLOOKUP(F48,ČÍSELNÍK!$A$2:$B$448,2))</f>
        <v/>
      </c>
      <c r="H48" s="121"/>
      <c r="I48" s="118"/>
      <c r="J48" s="107"/>
      <c r="K48" s="100"/>
      <c r="L48" s="99"/>
      <c r="M48" s="101"/>
      <c r="N48" s="99"/>
      <c r="O48" s="100"/>
      <c r="P48" s="99"/>
      <c r="Q48" s="101"/>
      <c r="R48" s="99"/>
      <c r="S48" s="100"/>
      <c r="T48" s="99"/>
      <c r="U48" s="79"/>
      <c r="V48" s="75" t="str">
        <f t="shared" ref="V48:AE48" si="42">IF(K48&lt;&gt;"",(K47 &amp; "***" &amp;K48),"")</f>
        <v/>
      </c>
      <c r="W48" s="75" t="str">
        <f t="shared" si="42"/>
        <v/>
      </c>
      <c r="X48" s="75" t="str">
        <f t="shared" si="42"/>
        <v/>
      </c>
      <c r="Y48" s="75" t="str">
        <f t="shared" si="42"/>
        <v/>
      </c>
      <c r="Z48" s="75" t="str">
        <f t="shared" si="42"/>
        <v/>
      </c>
      <c r="AA48" s="75" t="str">
        <f t="shared" si="42"/>
        <v/>
      </c>
      <c r="AB48" s="75" t="str">
        <f t="shared" si="42"/>
        <v/>
      </c>
      <c r="AC48" s="75" t="str">
        <f t="shared" si="42"/>
        <v/>
      </c>
      <c r="AD48" s="75" t="str">
        <f t="shared" si="42"/>
        <v/>
      </c>
      <c r="AE48" s="75" t="str">
        <f t="shared" si="42"/>
        <v/>
      </c>
    </row>
    <row r="49" spans="1:31" s="96" customFormat="1" ht="29" x14ac:dyDescent="0.35">
      <c r="A49" s="44"/>
      <c r="B49" s="110" t="s">
        <v>3</v>
      </c>
      <c r="C49" s="44" t="s">
        <v>0</v>
      </c>
      <c r="D49" s="44" t="s">
        <v>1067</v>
      </c>
      <c r="E49" s="44" t="s">
        <v>1068</v>
      </c>
      <c r="F49" s="44" t="s">
        <v>1066</v>
      </c>
      <c r="G49" s="44" t="s">
        <v>1085</v>
      </c>
      <c r="H49" s="44" t="s">
        <v>1069</v>
      </c>
      <c r="I49" s="44" t="s">
        <v>2</v>
      </c>
      <c r="J49" s="131" t="s">
        <v>1</v>
      </c>
      <c r="K49" s="102" t="str">
        <f>CONCATENATE(IFERROR(IF(COLUMNS($K50)-1=LEN((CONCATENATE($J50," ")))-LEN(SUBSTITUTE((CONCATENATE($J50," "))," ","")),
                                                                               RIGHT((CONCATENATE($J50," ")),LEN((CONCATENATE($J50," ")))-SEARCH("°",SUBSTITUTE((CONCATENATE($J50," "))," ","°",COLUMNS($K50)-1))),
         IF(COLUMNS($K50)=1,                          LEFT((CONCATENATE($J50," ")),SEARCH("°",SUBSTITUTE((CONCATENATE($J50," "))," ","°",COLUMNS($K50)))-1),
                                                                               MID((CONCATENATE($J50," ")),SEARCH("°",SUBSTITUTE((CONCATENATE($J50," "))," ","°",COLUMNS($K50)-1))+1,SEARCH("°",SUBSTITUTE((CONCATENATE($J50," "))," ","°",COLUMNS($K50)))-SEARCH("°",SUBSTITUTE((CONCATENATE($J50," "))," ","°",COLUMNS($K50)-1))-1))),"")," ","PŮVODNÍ")</f>
        <v xml:space="preserve"> PŮVODNÍ</v>
      </c>
      <c r="L49" s="103" t="str">
        <f>CONCATENATE(IFERROR(IF(COLUMNS($K50)-1=LEN((CONCATENATE($J50," ")))-LEN(SUBSTITUTE((CONCATENATE($J50," "))," ","")),
                                                                               RIGHT((CONCATENATE($J50," ")),LEN((CONCATENATE($J50," ")))-SEARCH("°",SUBSTITUTE((CONCATENATE($J50," "))," ","°",COLUMNS($K50)-1))),
         IF(COLUMNS($K50)=1,                          LEFT((CONCATENATE($J50," ")),SEARCH("°",SUBSTITUTE((CONCATENATE($J50," "))," ","°",COLUMNS($K50)))-1),
                                                                               MID((CONCATENATE($J50," ")),SEARCH("°",SUBSTITUTE((CONCATENATE($J50," "))," ","°",COLUMNS($K50)-1))+1,SEARCH("°",SUBSTITUTE((CONCATENATE($J50," "))," ","°",COLUMNS($K50)))-SEARCH("°",SUBSTITUTE((CONCATENATE($J50," "))," ","°",COLUMNS($K50)-1))-1))),"")," ","NOVÉ")</f>
        <v xml:space="preserve"> NOVÉ</v>
      </c>
      <c r="M49" s="104" t="str">
        <f>CONCATENATE(IFERROR(IF(COLUMNS($K50:L50)-1=LEN((TRIM($J50)))-LEN(SUBSTITUTE((TRIM($J50))," ","")),                                                                                RIGHT((TRIM($J50)),LEN((TRIM($J50)))-SEARCH("°",SUBSTITUTE((TRIM($J50))," ","°",COLUMNS($K50:L50)-1))),          IF(COLUMNS($K50:L50)=1,                          LEFT((TRIM($J50)),SEARCH("°",SUBSTITUTE((TRIM($J50))," ","°",COLUMNS($K50:L50)))-1),                                                                                MID((TRIM($J50)),SEARCH("°",SUBSTITUTE((TRIM($J50))," ","°",COLUMNS($K50:L50)-1))+1,SEARCH("°",SUBSTITUTE((TRIM($J50))," ","°",COLUMNS($K50:L50)))-SEARCH("°",SUBSTITUTE((TRIM($J50))," ","°",COLUMNS($K50:L50)-1))-1))),"")," ","PŮVODNÍ")</f>
        <v xml:space="preserve"> PŮVODNÍ</v>
      </c>
      <c r="N49" s="105" t="str">
        <f>CONCATENATE(IFERROR(IF(COLUMNS($K50:L50)-1=LEN((TRIM($J50)))-LEN(SUBSTITUTE((TRIM($J50))," ","")),                                                                                RIGHT((TRIM($J50)),LEN((TRIM($J50)))-SEARCH("°",SUBSTITUTE((TRIM($J50))," ","°",COLUMNS($K50:L50)-1))),          IF(COLUMNS($K50:L50)=1,                          LEFT((TRIM($J50)),SEARCH("°",SUBSTITUTE((TRIM($J50))," ","°",COLUMNS($K50:L50)))-1),                                                                                MID((TRIM($J50)),SEARCH("°",SUBSTITUTE((TRIM($J50))," ","°",COLUMNS($K50:L50)-1))+1,SEARCH("°",SUBSTITUTE((TRIM($J50))," ","°",COLUMNS($K50:L50)))-SEARCH("°",SUBSTITUTE((TRIM($J50))," ","°",COLUMNS($K50:L50)-1))-1))),"")," ","NOVÉ")</f>
        <v xml:space="preserve"> NOVÉ</v>
      </c>
      <c r="O49" s="102" t="str">
        <f>CONCATENATE(IFERROR(IF(COLUMNS($K50:M50)-1=LEN((TRIM($J50)))-LEN(SUBSTITUTE((TRIM($J50))," ","")),                                                                                RIGHT((TRIM($J50)),LEN((TRIM($J50)))-SEARCH("°",SUBSTITUTE((TRIM($J50))," ","°",COLUMNS($K50:M50)-1))),          IF(COLUMNS($K50:M50)=1,                          LEFT((TRIM($J50)),SEARCH("°",SUBSTITUTE((TRIM($J50))," ","°",COLUMNS($K50:M50)))-1),                                                                                MID((TRIM($J50)),SEARCH("°",SUBSTITUTE((TRIM($J50))," ","°",COLUMNS($K50:M50)-1))+1,SEARCH("°",SUBSTITUTE((TRIM($J50))," ","°",COLUMNS($K50:M50)))-SEARCH("°",SUBSTITUTE((TRIM($J50))," ","°",COLUMNS($K50:M50)-1))-1))),"")," ","PŮVODNÍ")</f>
        <v xml:space="preserve"> PŮVODNÍ</v>
      </c>
      <c r="P49" s="103" t="str">
        <f>CONCATENATE(IFERROR(IF(COLUMNS($K50:M50)-1=LEN((TRIM($J50)))-LEN(SUBSTITUTE((TRIM($J50))," ","")),                                                                                RIGHT((TRIM($J50)),LEN((TRIM($J50)))-SEARCH("°",SUBSTITUTE((TRIM($J50))," ","°",COLUMNS($K50:M50)-1))),          IF(COLUMNS($K50:M50)=1,                          LEFT((TRIM($J50)),SEARCH("°",SUBSTITUTE((TRIM($J50))," ","°",COLUMNS($K50:M50)))-1),                                                                                MID((TRIM($J50)),SEARCH("°",SUBSTITUTE((TRIM($J50))," ","°",COLUMNS($K50:M50)-1))+1,SEARCH("°",SUBSTITUTE((TRIM($J50))," ","°",COLUMNS($K50:M50)))-SEARCH("°",SUBSTITUTE((TRIM($J50))," ","°",COLUMNS($K50:M50)-1))-1))),"")," ","NOVÉ")</f>
        <v xml:space="preserve"> NOVÉ</v>
      </c>
      <c r="Q49" s="104" t="str">
        <f>CONCATENATE(IFERROR(IF(COLUMNS($K50:N50)-1=LEN((TRIM($J50)))-LEN(SUBSTITUTE((TRIM($J50))," ","")),                                                                                RIGHT((TRIM($J50)),LEN((TRIM($J50)))-SEARCH("°",SUBSTITUTE((TRIM($J50))," ","°",COLUMNS($K50:N50)-1))),          IF(COLUMNS($K50:N50)=1,                          LEFT((TRIM($J50)),SEARCH("°",SUBSTITUTE((TRIM($J50))," ","°",COLUMNS($K50:N50)))-1),                                                                                MID((TRIM($J50)),SEARCH("°",SUBSTITUTE((TRIM($J50))," ","°",COLUMNS($K50:N50)-1))+1,SEARCH("°",SUBSTITUTE((TRIM($J50))," ","°",COLUMNS($K50:N50)))-SEARCH("°",SUBSTITUTE((TRIM($J50))," ","°",COLUMNS($K50:N50)-1))-1))),"")," ","PŮVODNÍ")</f>
        <v xml:space="preserve"> PŮVODNÍ</v>
      </c>
      <c r="R49" s="105" t="str">
        <f>CONCATENATE(IFERROR(IF(COLUMNS($K50:N50)-1=LEN((TRIM($J50)))-LEN(SUBSTITUTE((TRIM($J50))," ","")),                                                                                RIGHT((TRIM($J50)),LEN((TRIM($J50)))-SEARCH("°",SUBSTITUTE((TRIM($J50))," ","°",COLUMNS($K50:N50)-1))),          IF(COLUMNS($K50:N50)=1,                          LEFT((TRIM($J50)),SEARCH("°",SUBSTITUTE((TRIM($J50))," ","°",COLUMNS($K50:N50)))-1),                                                                                MID((TRIM($J50)),SEARCH("°",SUBSTITUTE((TRIM($J50))," ","°",COLUMNS($K50:N50)-1))+1,SEARCH("°",SUBSTITUTE((TRIM($J50))," ","°",COLUMNS($K50:N50)))-SEARCH("°",SUBSTITUTE((TRIM($J50))," ","°",COLUMNS($K50:N50)-1))-1))),"")," ","NOVÉ")</f>
        <v xml:space="preserve"> NOVÉ</v>
      </c>
      <c r="S49" s="102" t="str">
        <f>CONCATENATE(IFERROR(IF(COLUMNS($K50:O50)-1=LEN((TRIM($J50)))-LEN(SUBSTITUTE((TRIM($J50))," ","")),                                                                                RIGHT((TRIM($J50)),LEN((TRIM($J50)))-SEARCH("°",SUBSTITUTE((TRIM($J50))," ","°",COLUMNS($K50:O50)-1))),          IF(COLUMNS($K50:O50)=1,                          LEFT((TRIM($J50)),SEARCH("°",SUBSTITUTE((TRIM($J50))," ","°",COLUMNS($K50:O50)))-1),                                                                                MID((TRIM($J50)),SEARCH("°",SUBSTITUTE((TRIM($J50))," ","°",COLUMNS($K50:O50)-1))+1,SEARCH("°",SUBSTITUTE((TRIM($J50))," ","°",COLUMNS($K50:O50)))-SEARCH("°",SUBSTITUTE((TRIM($J50))," ","°",COLUMNS($K50:O50)-1))-1))),"")," ","PŮVODNÍ")</f>
        <v xml:space="preserve"> PŮVODNÍ</v>
      </c>
      <c r="T49" s="106" t="str">
        <f>CONCATENATE(IFERROR(IF(COLUMNS($K50:O50)-1=LEN((TRIM($J50)))-LEN(SUBSTITUTE((TRIM($J50))," ","")),                                                                                RIGHT((TRIM($J50)),LEN((TRIM($J50)))-SEARCH("°",SUBSTITUTE((TRIM($J50))," ","°",COLUMNS($K50:O50)-1))),          IF(COLUMNS($K50:O50)=1,                          LEFT((TRIM($J50)),SEARCH("°",SUBSTITUTE((TRIM($J50))," ","°",COLUMNS($K50:O50)))-1),                                                                                MID((TRIM($J50)),SEARCH("°",SUBSTITUTE((TRIM($J50))," ","°",COLUMNS($K50:O50)-1))+1,SEARCH("°",SUBSTITUTE((TRIM($J50))," ","°",COLUMNS($K50:O50)))-SEARCH("°",SUBSTITUTE((TRIM($J50))," ","°",COLUMNS($K50:O50)-1))-1))),"")," ","NOVÉ")</f>
        <v xml:space="preserve"> NOVÉ</v>
      </c>
      <c r="U49" s="58" t="s">
        <v>1095</v>
      </c>
      <c r="V49" s="88"/>
      <c r="W49" s="89"/>
      <c r="X49" s="89"/>
      <c r="Y49" s="89"/>
      <c r="Z49" s="89"/>
      <c r="AA49" s="89"/>
      <c r="AB49" s="89"/>
      <c r="AC49" s="89"/>
      <c r="AD49" s="89"/>
      <c r="AE49" s="89"/>
    </row>
    <row r="50" spans="1:31" s="90" customFormat="1" x14ac:dyDescent="0.35">
      <c r="A50" s="115" t="str">
        <f t="shared" ref="A50" si="43">IF(B50&lt;&gt;"",A48+1," ")</f>
        <v xml:space="preserve"> </v>
      </c>
      <c r="B50" s="119"/>
      <c r="C50" s="140"/>
      <c r="D50" s="121"/>
      <c r="E50" s="116"/>
      <c r="F50" s="119"/>
      <c r="G50" s="122" t="str">
        <f>IF(F50="","",VLOOKUP(F50,ČÍSELNÍK!$A$2:$B$448,2))</f>
        <v/>
      </c>
      <c r="H50" s="121"/>
      <c r="I50" s="118"/>
      <c r="J50" s="107"/>
      <c r="K50" s="100"/>
      <c r="L50" s="99"/>
      <c r="M50" s="101"/>
      <c r="N50" s="99"/>
      <c r="O50" s="100"/>
      <c r="P50" s="99"/>
      <c r="Q50" s="101"/>
      <c r="R50" s="99"/>
      <c r="S50" s="100"/>
      <c r="T50" s="99"/>
      <c r="U50" s="79"/>
      <c r="V50" s="75" t="str">
        <f t="shared" ref="V50:AE50" si="44">IF(K50&lt;&gt;"",(K49 &amp; "***" &amp;K50),"")</f>
        <v/>
      </c>
      <c r="W50" s="75" t="str">
        <f t="shared" si="44"/>
        <v/>
      </c>
      <c r="X50" s="75" t="str">
        <f t="shared" si="44"/>
        <v/>
      </c>
      <c r="Y50" s="75" t="str">
        <f t="shared" si="44"/>
        <v/>
      </c>
      <c r="Z50" s="75" t="str">
        <f t="shared" si="44"/>
        <v/>
      </c>
      <c r="AA50" s="75" t="str">
        <f t="shared" si="44"/>
        <v/>
      </c>
      <c r="AB50" s="75" t="str">
        <f t="shared" si="44"/>
        <v/>
      </c>
      <c r="AC50" s="75" t="str">
        <f t="shared" si="44"/>
        <v/>
      </c>
      <c r="AD50" s="75" t="str">
        <f t="shared" si="44"/>
        <v/>
      </c>
      <c r="AE50" s="75" t="str">
        <f t="shared" si="44"/>
        <v/>
      </c>
    </row>
    <row r="51" spans="1:31" s="96" customFormat="1" ht="29" x14ac:dyDescent="0.35">
      <c r="A51" s="44"/>
      <c r="B51" s="110" t="s">
        <v>3</v>
      </c>
      <c r="C51" s="44" t="s">
        <v>0</v>
      </c>
      <c r="D51" s="44" t="s">
        <v>1067</v>
      </c>
      <c r="E51" s="44" t="s">
        <v>1068</v>
      </c>
      <c r="F51" s="44" t="s">
        <v>1066</v>
      </c>
      <c r="G51" s="44" t="s">
        <v>1085</v>
      </c>
      <c r="H51" s="44" t="s">
        <v>1069</v>
      </c>
      <c r="I51" s="44" t="s">
        <v>2</v>
      </c>
      <c r="J51" s="131" t="s">
        <v>1</v>
      </c>
      <c r="K51" s="102" t="str">
        <f>CONCATENATE(IFERROR(IF(COLUMNS($K52)-1=LEN((CONCATENATE($J52," ")))-LEN(SUBSTITUTE((CONCATENATE($J52," "))," ","")),
                                                                               RIGHT((CONCATENATE($J52," ")),LEN((CONCATENATE($J52," ")))-SEARCH("°",SUBSTITUTE((CONCATENATE($J52," "))," ","°",COLUMNS($K52)-1))),
         IF(COLUMNS($K52)=1,                          LEFT((CONCATENATE($J52," ")),SEARCH("°",SUBSTITUTE((CONCATENATE($J52," "))," ","°",COLUMNS($K52)))-1),
                                                                               MID((CONCATENATE($J52," ")),SEARCH("°",SUBSTITUTE((CONCATENATE($J52," "))," ","°",COLUMNS($K52)-1))+1,SEARCH("°",SUBSTITUTE((CONCATENATE($J52," "))," ","°",COLUMNS($K52)))-SEARCH("°",SUBSTITUTE((CONCATENATE($J52," "))," ","°",COLUMNS($K52)-1))-1))),"")," ","PŮVODNÍ")</f>
        <v xml:space="preserve"> PŮVODNÍ</v>
      </c>
      <c r="L51" s="103" t="str">
        <f>CONCATENATE(IFERROR(IF(COLUMNS($K52)-1=LEN((CONCATENATE($J52," ")))-LEN(SUBSTITUTE((CONCATENATE($J52," "))," ","")),
                                                                               RIGHT((CONCATENATE($J52," ")),LEN((CONCATENATE($J52," ")))-SEARCH("°",SUBSTITUTE((CONCATENATE($J52," "))," ","°",COLUMNS($K52)-1))),
         IF(COLUMNS($K52)=1,                          LEFT((CONCATENATE($J52," ")),SEARCH("°",SUBSTITUTE((CONCATENATE($J52," "))," ","°",COLUMNS($K52)))-1),
                                                                               MID((CONCATENATE($J52," ")),SEARCH("°",SUBSTITUTE((CONCATENATE($J52," "))," ","°",COLUMNS($K52)-1))+1,SEARCH("°",SUBSTITUTE((CONCATENATE($J52," "))," ","°",COLUMNS($K52)))-SEARCH("°",SUBSTITUTE((CONCATENATE($J52," "))," ","°",COLUMNS($K52)-1))-1))),"")," ","NOVÉ")</f>
        <v xml:space="preserve"> NOVÉ</v>
      </c>
      <c r="M51" s="104" t="str">
        <f>CONCATENATE(IFERROR(IF(COLUMNS($K52:L52)-1=LEN((TRIM($J52)))-LEN(SUBSTITUTE((TRIM($J52))," ","")),                                                                                RIGHT((TRIM($J52)),LEN((TRIM($J52)))-SEARCH("°",SUBSTITUTE((TRIM($J52))," ","°",COLUMNS($K52:L52)-1))),          IF(COLUMNS($K52:L52)=1,                          LEFT((TRIM($J52)),SEARCH("°",SUBSTITUTE((TRIM($J52))," ","°",COLUMNS($K52:L52)))-1),                                                                                MID((TRIM($J52)),SEARCH("°",SUBSTITUTE((TRIM($J52))," ","°",COLUMNS($K52:L52)-1))+1,SEARCH("°",SUBSTITUTE((TRIM($J52))," ","°",COLUMNS($K52:L52)))-SEARCH("°",SUBSTITUTE((TRIM($J52))," ","°",COLUMNS($K52:L52)-1))-1))),"")," ","PŮVODNÍ")</f>
        <v xml:space="preserve"> PŮVODNÍ</v>
      </c>
      <c r="N51" s="105" t="str">
        <f>CONCATENATE(IFERROR(IF(COLUMNS($K52:L52)-1=LEN((TRIM($J52)))-LEN(SUBSTITUTE((TRIM($J52))," ","")),                                                                                RIGHT((TRIM($J52)),LEN((TRIM($J52)))-SEARCH("°",SUBSTITUTE((TRIM($J52))," ","°",COLUMNS($K52:L52)-1))),          IF(COLUMNS($K52:L52)=1,                          LEFT((TRIM($J52)),SEARCH("°",SUBSTITUTE((TRIM($J52))," ","°",COLUMNS($K52:L52)))-1),                                                                                MID((TRIM($J52)),SEARCH("°",SUBSTITUTE((TRIM($J52))," ","°",COLUMNS($K52:L52)-1))+1,SEARCH("°",SUBSTITUTE((TRIM($J52))," ","°",COLUMNS($K52:L52)))-SEARCH("°",SUBSTITUTE((TRIM($J52))," ","°",COLUMNS($K52:L52)-1))-1))),"")," ","NOVÉ")</f>
        <v xml:space="preserve"> NOVÉ</v>
      </c>
      <c r="O51" s="102" t="str">
        <f>CONCATENATE(IFERROR(IF(COLUMNS($K52:M52)-1=LEN((TRIM($J52)))-LEN(SUBSTITUTE((TRIM($J52))," ","")),                                                                                RIGHT((TRIM($J52)),LEN((TRIM($J52)))-SEARCH("°",SUBSTITUTE((TRIM($J52))," ","°",COLUMNS($K52:M52)-1))),          IF(COLUMNS($K52:M52)=1,                          LEFT((TRIM($J52)),SEARCH("°",SUBSTITUTE((TRIM($J52))," ","°",COLUMNS($K52:M52)))-1),                                                                                MID((TRIM($J52)),SEARCH("°",SUBSTITUTE((TRIM($J52))," ","°",COLUMNS($K52:M52)-1))+1,SEARCH("°",SUBSTITUTE((TRIM($J52))," ","°",COLUMNS($K52:M52)))-SEARCH("°",SUBSTITUTE((TRIM($J52))," ","°",COLUMNS($K52:M52)-1))-1))),"")," ","PŮVODNÍ")</f>
        <v xml:space="preserve"> PŮVODNÍ</v>
      </c>
      <c r="P51" s="103" t="str">
        <f>CONCATENATE(IFERROR(IF(COLUMNS($K52:M52)-1=LEN((TRIM($J52)))-LEN(SUBSTITUTE((TRIM($J52))," ","")),                                                                                RIGHT((TRIM($J52)),LEN((TRIM($J52)))-SEARCH("°",SUBSTITUTE((TRIM($J52))," ","°",COLUMNS($K52:M52)-1))),          IF(COLUMNS($K52:M52)=1,                          LEFT((TRIM($J52)),SEARCH("°",SUBSTITUTE((TRIM($J52))," ","°",COLUMNS($K52:M52)))-1),                                                                                MID((TRIM($J52)),SEARCH("°",SUBSTITUTE((TRIM($J52))," ","°",COLUMNS($K52:M52)-1))+1,SEARCH("°",SUBSTITUTE((TRIM($J52))," ","°",COLUMNS($K52:M52)))-SEARCH("°",SUBSTITUTE((TRIM($J52))," ","°",COLUMNS($K52:M52)-1))-1))),"")," ","NOVÉ")</f>
        <v xml:space="preserve"> NOVÉ</v>
      </c>
      <c r="Q51" s="104" t="str">
        <f>CONCATENATE(IFERROR(IF(COLUMNS($K52:N52)-1=LEN((TRIM($J52)))-LEN(SUBSTITUTE((TRIM($J52))," ","")),                                                                                RIGHT((TRIM($J52)),LEN((TRIM($J52)))-SEARCH("°",SUBSTITUTE((TRIM($J52))," ","°",COLUMNS($K52:N52)-1))),          IF(COLUMNS($K52:N52)=1,                          LEFT((TRIM($J52)),SEARCH("°",SUBSTITUTE((TRIM($J52))," ","°",COLUMNS($K52:N52)))-1),                                                                                MID((TRIM($J52)),SEARCH("°",SUBSTITUTE((TRIM($J52))," ","°",COLUMNS($K52:N52)-1))+1,SEARCH("°",SUBSTITUTE((TRIM($J52))," ","°",COLUMNS($K52:N52)))-SEARCH("°",SUBSTITUTE((TRIM($J52))," ","°",COLUMNS($K52:N52)-1))-1))),"")," ","PŮVODNÍ")</f>
        <v xml:space="preserve"> PŮVODNÍ</v>
      </c>
      <c r="R51" s="105" t="str">
        <f>CONCATENATE(IFERROR(IF(COLUMNS($K52:N52)-1=LEN((TRIM($J52)))-LEN(SUBSTITUTE((TRIM($J52))," ","")),                                                                                RIGHT((TRIM($J52)),LEN((TRIM($J52)))-SEARCH("°",SUBSTITUTE((TRIM($J52))," ","°",COLUMNS($K52:N52)-1))),          IF(COLUMNS($K52:N52)=1,                          LEFT((TRIM($J52)),SEARCH("°",SUBSTITUTE((TRIM($J52))," ","°",COLUMNS($K52:N52)))-1),                                                                                MID((TRIM($J52)),SEARCH("°",SUBSTITUTE((TRIM($J52))," ","°",COLUMNS($K52:N52)-1))+1,SEARCH("°",SUBSTITUTE((TRIM($J52))," ","°",COLUMNS($K52:N52)))-SEARCH("°",SUBSTITUTE((TRIM($J52))," ","°",COLUMNS($K52:N52)-1))-1))),"")," ","NOVÉ")</f>
        <v xml:space="preserve"> NOVÉ</v>
      </c>
      <c r="S51" s="102" t="str">
        <f>CONCATENATE(IFERROR(IF(COLUMNS($K52:O52)-1=LEN((TRIM($J52)))-LEN(SUBSTITUTE((TRIM($J52))," ","")),                                                                                RIGHT((TRIM($J52)),LEN((TRIM($J52)))-SEARCH("°",SUBSTITUTE((TRIM($J52))," ","°",COLUMNS($K52:O52)-1))),          IF(COLUMNS($K52:O52)=1,                          LEFT((TRIM($J52)),SEARCH("°",SUBSTITUTE((TRIM($J52))," ","°",COLUMNS($K52:O52)))-1),                                                                                MID((TRIM($J52)),SEARCH("°",SUBSTITUTE((TRIM($J52))," ","°",COLUMNS($K52:O52)-1))+1,SEARCH("°",SUBSTITUTE((TRIM($J52))," ","°",COLUMNS($K52:O52)))-SEARCH("°",SUBSTITUTE((TRIM($J52))," ","°",COLUMNS($K52:O52)-1))-1))),"")," ","PŮVODNÍ")</f>
        <v xml:space="preserve"> PŮVODNÍ</v>
      </c>
      <c r="T51" s="106" t="str">
        <f>CONCATENATE(IFERROR(IF(COLUMNS($K52:O52)-1=LEN((TRIM($J52)))-LEN(SUBSTITUTE((TRIM($J52))," ","")),                                                                                RIGHT((TRIM($J52)),LEN((TRIM($J52)))-SEARCH("°",SUBSTITUTE((TRIM($J52))," ","°",COLUMNS($K52:O52)-1))),          IF(COLUMNS($K52:O52)=1,                          LEFT((TRIM($J52)),SEARCH("°",SUBSTITUTE((TRIM($J52))," ","°",COLUMNS($K52:O52)))-1),                                                                                MID((TRIM($J52)),SEARCH("°",SUBSTITUTE((TRIM($J52))," ","°",COLUMNS($K52:O52)-1))+1,SEARCH("°",SUBSTITUTE((TRIM($J52))," ","°",COLUMNS($K52:O52)))-SEARCH("°",SUBSTITUTE((TRIM($J52))," ","°",COLUMNS($K52:O52)-1))-1))),"")," ","NOVÉ")</f>
        <v xml:space="preserve"> NOVÉ</v>
      </c>
      <c r="U51" s="58" t="s">
        <v>1095</v>
      </c>
      <c r="V51" s="88"/>
      <c r="W51" s="89"/>
      <c r="X51" s="89"/>
      <c r="Y51" s="89"/>
      <c r="Z51" s="89"/>
      <c r="AA51" s="89"/>
      <c r="AB51" s="89"/>
      <c r="AC51" s="89"/>
      <c r="AD51" s="89"/>
      <c r="AE51" s="89"/>
    </row>
    <row r="52" spans="1:31" s="90" customFormat="1" x14ac:dyDescent="0.35">
      <c r="A52" s="115" t="str">
        <f t="shared" ref="A52" si="45">IF(B52&lt;&gt;"",A50+1," ")</f>
        <v xml:space="preserve"> </v>
      </c>
      <c r="B52" s="119"/>
      <c r="C52" s="140"/>
      <c r="D52" s="121"/>
      <c r="E52" s="116"/>
      <c r="F52" s="119"/>
      <c r="G52" s="122" t="str">
        <f>IF(F52="","",VLOOKUP(F52,ČÍSELNÍK!$A$2:$B$448,2))</f>
        <v/>
      </c>
      <c r="H52" s="121"/>
      <c r="I52" s="118"/>
      <c r="J52" s="107"/>
      <c r="K52" s="100"/>
      <c r="L52" s="99"/>
      <c r="M52" s="101"/>
      <c r="N52" s="99"/>
      <c r="O52" s="100"/>
      <c r="P52" s="99"/>
      <c r="Q52" s="101"/>
      <c r="R52" s="99"/>
      <c r="S52" s="100"/>
      <c r="T52" s="99"/>
      <c r="U52" s="79"/>
      <c r="V52" s="75" t="str">
        <f t="shared" ref="V52:AE52" si="46">IF(K52&lt;&gt;"",(K51 &amp; "***" &amp;K52),"")</f>
        <v/>
      </c>
      <c r="W52" s="75" t="str">
        <f t="shared" si="46"/>
        <v/>
      </c>
      <c r="X52" s="75" t="str">
        <f t="shared" si="46"/>
        <v/>
      </c>
      <c r="Y52" s="75" t="str">
        <f t="shared" si="46"/>
        <v/>
      </c>
      <c r="Z52" s="75" t="str">
        <f t="shared" si="46"/>
        <v/>
      </c>
      <c r="AA52" s="75" t="str">
        <f t="shared" si="46"/>
        <v/>
      </c>
      <c r="AB52" s="75" t="str">
        <f t="shared" si="46"/>
        <v/>
      </c>
      <c r="AC52" s="75" t="str">
        <f t="shared" si="46"/>
        <v/>
      </c>
      <c r="AD52" s="75" t="str">
        <f t="shared" si="46"/>
        <v/>
      </c>
      <c r="AE52" s="75" t="str">
        <f t="shared" si="46"/>
        <v/>
      </c>
    </row>
    <row r="53" spans="1:31" s="96" customFormat="1" ht="29" x14ac:dyDescent="0.35">
      <c r="A53" s="44"/>
      <c r="B53" s="110" t="s">
        <v>3</v>
      </c>
      <c r="C53" s="44" t="s">
        <v>0</v>
      </c>
      <c r="D53" s="44" t="s">
        <v>1067</v>
      </c>
      <c r="E53" s="44" t="s">
        <v>1068</v>
      </c>
      <c r="F53" s="44" t="s">
        <v>1066</v>
      </c>
      <c r="G53" s="44" t="s">
        <v>1085</v>
      </c>
      <c r="H53" s="44" t="s">
        <v>1069</v>
      </c>
      <c r="I53" s="44" t="s">
        <v>2</v>
      </c>
      <c r="J53" s="131" t="s">
        <v>1</v>
      </c>
      <c r="K53" s="102" t="str">
        <f>CONCATENATE(IFERROR(IF(COLUMNS($K54)-1=LEN((CONCATENATE($J54," ")))-LEN(SUBSTITUTE((CONCATENATE($J54," "))," ","")),
                                                                               RIGHT((CONCATENATE($J54," ")),LEN((CONCATENATE($J54," ")))-SEARCH("°",SUBSTITUTE((CONCATENATE($J54," "))," ","°",COLUMNS($K54)-1))),
         IF(COLUMNS($K54)=1,                          LEFT((CONCATENATE($J54," ")),SEARCH("°",SUBSTITUTE((CONCATENATE($J54," "))," ","°",COLUMNS($K54)))-1),
                                                                               MID((CONCATENATE($J54," ")),SEARCH("°",SUBSTITUTE((CONCATENATE($J54," "))," ","°",COLUMNS($K54)-1))+1,SEARCH("°",SUBSTITUTE((CONCATENATE($J54," "))," ","°",COLUMNS($K54)))-SEARCH("°",SUBSTITUTE((CONCATENATE($J54," "))," ","°",COLUMNS($K54)-1))-1))),"")," ","PŮVODNÍ")</f>
        <v xml:space="preserve"> PŮVODNÍ</v>
      </c>
      <c r="L53" s="103" t="str">
        <f>CONCATENATE(IFERROR(IF(COLUMNS($K54)-1=LEN((CONCATENATE($J54," ")))-LEN(SUBSTITUTE((CONCATENATE($J54," "))," ","")),
                                                                               RIGHT((CONCATENATE($J54," ")),LEN((CONCATENATE($J54," ")))-SEARCH("°",SUBSTITUTE((CONCATENATE($J54," "))," ","°",COLUMNS($K54)-1))),
         IF(COLUMNS($K54)=1,                          LEFT((CONCATENATE($J54," ")),SEARCH("°",SUBSTITUTE((CONCATENATE($J54," "))," ","°",COLUMNS($K54)))-1),
                                                                               MID((CONCATENATE($J54," ")),SEARCH("°",SUBSTITUTE((CONCATENATE($J54," "))," ","°",COLUMNS($K54)-1))+1,SEARCH("°",SUBSTITUTE((CONCATENATE($J54," "))," ","°",COLUMNS($K54)))-SEARCH("°",SUBSTITUTE((CONCATENATE($J54," "))," ","°",COLUMNS($K54)-1))-1))),"")," ","NOVÉ")</f>
        <v xml:space="preserve"> NOVÉ</v>
      </c>
      <c r="M53" s="104" t="str">
        <f>CONCATENATE(IFERROR(IF(COLUMNS($K54:L54)-1=LEN((TRIM($J54)))-LEN(SUBSTITUTE((TRIM($J54))," ","")),                                                                                RIGHT((TRIM($J54)),LEN((TRIM($J54)))-SEARCH("°",SUBSTITUTE((TRIM($J54))," ","°",COLUMNS($K54:L54)-1))),          IF(COLUMNS($K54:L54)=1,                          LEFT((TRIM($J54)),SEARCH("°",SUBSTITUTE((TRIM($J54))," ","°",COLUMNS($K54:L54)))-1),                                                                                MID((TRIM($J54)),SEARCH("°",SUBSTITUTE((TRIM($J54))," ","°",COLUMNS($K54:L54)-1))+1,SEARCH("°",SUBSTITUTE((TRIM($J54))," ","°",COLUMNS($K54:L54)))-SEARCH("°",SUBSTITUTE((TRIM($J54))," ","°",COLUMNS($K54:L54)-1))-1))),"")," ","PŮVODNÍ")</f>
        <v xml:space="preserve"> PŮVODNÍ</v>
      </c>
      <c r="N53" s="105" t="str">
        <f>CONCATENATE(IFERROR(IF(COLUMNS($K54:L54)-1=LEN((TRIM($J54)))-LEN(SUBSTITUTE((TRIM($J54))," ","")),                                                                                RIGHT((TRIM($J54)),LEN((TRIM($J54)))-SEARCH("°",SUBSTITUTE((TRIM($J54))," ","°",COLUMNS($K54:L54)-1))),          IF(COLUMNS($K54:L54)=1,                          LEFT((TRIM($J54)),SEARCH("°",SUBSTITUTE((TRIM($J54))," ","°",COLUMNS($K54:L54)))-1),                                                                                MID((TRIM($J54)),SEARCH("°",SUBSTITUTE((TRIM($J54))," ","°",COLUMNS($K54:L54)-1))+1,SEARCH("°",SUBSTITUTE((TRIM($J54))," ","°",COLUMNS($K54:L54)))-SEARCH("°",SUBSTITUTE((TRIM($J54))," ","°",COLUMNS($K54:L54)-1))-1))),"")," ","NOVÉ")</f>
        <v xml:space="preserve"> NOVÉ</v>
      </c>
      <c r="O53" s="102" t="str">
        <f>CONCATENATE(IFERROR(IF(COLUMNS($K54:M54)-1=LEN((TRIM($J54)))-LEN(SUBSTITUTE((TRIM($J54))," ","")),                                                                                RIGHT((TRIM($J54)),LEN((TRIM($J54)))-SEARCH("°",SUBSTITUTE((TRIM($J54))," ","°",COLUMNS($K54:M54)-1))),          IF(COLUMNS($K54:M54)=1,                          LEFT((TRIM($J54)),SEARCH("°",SUBSTITUTE((TRIM($J54))," ","°",COLUMNS($K54:M54)))-1),                                                                                MID((TRIM($J54)),SEARCH("°",SUBSTITUTE((TRIM($J54))," ","°",COLUMNS($K54:M54)-1))+1,SEARCH("°",SUBSTITUTE((TRIM($J54))," ","°",COLUMNS($K54:M54)))-SEARCH("°",SUBSTITUTE((TRIM($J54))," ","°",COLUMNS($K54:M54)-1))-1))),"")," ","PŮVODNÍ")</f>
        <v xml:space="preserve"> PŮVODNÍ</v>
      </c>
      <c r="P53" s="103" t="str">
        <f>CONCATENATE(IFERROR(IF(COLUMNS($K54:M54)-1=LEN((TRIM($J54)))-LEN(SUBSTITUTE((TRIM($J54))," ","")),                                                                                RIGHT((TRIM($J54)),LEN((TRIM($J54)))-SEARCH("°",SUBSTITUTE((TRIM($J54))," ","°",COLUMNS($K54:M54)-1))),          IF(COLUMNS($K54:M54)=1,                          LEFT((TRIM($J54)),SEARCH("°",SUBSTITUTE((TRIM($J54))," ","°",COLUMNS($K54:M54)))-1),                                                                                MID((TRIM($J54)),SEARCH("°",SUBSTITUTE((TRIM($J54))," ","°",COLUMNS($K54:M54)-1))+1,SEARCH("°",SUBSTITUTE((TRIM($J54))," ","°",COLUMNS($K54:M54)))-SEARCH("°",SUBSTITUTE((TRIM($J54))," ","°",COLUMNS($K54:M54)-1))-1))),"")," ","NOVÉ")</f>
        <v xml:space="preserve"> NOVÉ</v>
      </c>
      <c r="Q53" s="104" t="str">
        <f>CONCATENATE(IFERROR(IF(COLUMNS($K54:N54)-1=LEN((TRIM($J54)))-LEN(SUBSTITUTE((TRIM($J54))," ","")),                                                                                RIGHT((TRIM($J54)),LEN((TRIM($J54)))-SEARCH("°",SUBSTITUTE((TRIM($J54))," ","°",COLUMNS($K54:N54)-1))),          IF(COLUMNS($K54:N54)=1,                          LEFT((TRIM($J54)),SEARCH("°",SUBSTITUTE((TRIM($J54))," ","°",COLUMNS($K54:N54)))-1),                                                                                MID((TRIM($J54)),SEARCH("°",SUBSTITUTE((TRIM($J54))," ","°",COLUMNS($K54:N54)-1))+1,SEARCH("°",SUBSTITUTE((TRIM($J54))," ","°",COLUMNS($K54:N54)))-SEARCH("°",SUBSTITUTE((TRIM($J54))," ","°",COLUMNS($K54:N54)-1))-1))),"")," ","PŮVODNÍ")</f>
        <v xml:space="preserve"> PŮVODNÍ</v>
      </c>
      <c r="R53" s="105" t="str">
        <f>CONCATENATE(IFERROR(IF(COLUMNS($K54:N54)-1=LEN((TRIM($J54)))-LEN(SUBSTITUTE((TRIM($J54))," ","")),                                                                                RIGHT((TRIM($J54)),LEN((TRIM($J54)))-SEARCH("°",SUBSTITUTE((TRIM($J54))," ","°",COLUMNS($K54:N54)-1))),          IF(COLUMNS($K54:N54)=1,                          LEFT((TRIM($J54)),SEARCH("°",SUBSTITUTE((TRIM($J54))," ","°",COLUMNS($K54:N54)))-1),                                                                                MID((TRIM($J54)),SEARCH("°",SUBSTITUTE((TRIM($J54))," ","°",COLUMNS($K54:N54)-1))+1,SEARCH("°",SUBSTITUTE((TRIM($J54))," ","°",COLUMNS($K54:N54)))-SEARCH("°",SUBSTITUTE((TRIM($J54))," ","°",COLUMNS($K54:N54)-1))-1))),"")," ","NOVÉ")</f>
        <v xml:space="preserve"> NOVÉ</v>
      </c>
      <c r="S53" s="102" t="str">
        <f>CONCATENATE(IFERROR(IF(COLUMNS($K54:O54)-1=LEN((TRIM($J54)))-LEN(SUBSTITUTE((TRIM($J54))," ","")),                                                                                RIGHT((TRIM($J54)),LEN((TRIM($J54)))-SEARCH("°",SUBSTITUTE((TRIM($J54))," ","°",COLUMNS($K54:O54)-1))),          IF(COLUMNS($K54:O54)=1,                          LEFT((TRIM($J54)),SEARCH("°",SUBSTITUTE((TRIM($J54))," ","°",COLUMNS($K54:O54)))-1),                                                                                MID((TRIM($J54)),SEARCH("°",SUBSTITUTE((TRIM($J54))," ","°",COLUMNS($K54:O54)-1))+1,SEARCH("°",SUBSTITUTE((TRIM($J54))," ","°",COLUMNS($K54:O54)))-SEARCH("°",SUBSTITUTE((TRIM($J54))," ","°",COLUMNS($K54:O54)-1))-1))),"")," ","PŮVODNÍ")</f>
        <v xml:space="preserve"> PŮVODNÍ</v>
      </c>
      <c r="T53" s="106" t="str">
        <f>CONCATENATE(IFERROR(IF(COLUMNS($K54:O54)-1=LEN((TRIM($J54)))-LEN(SUBSTITUTE((TRIM($J54))," ","")),                                                                                RIGHT((TRIM($J54)),LEN((TRIM($J54)))-SEARCH("°",SUBSTITUTE((TRIM($J54))," ","°",COLUMNS($K54:O54)-1))),          IF(COLUMNS($K54:O54)=1,                          LEFT((TRIM($J54)),SEARCH("°",SUBSTITUTE((TRIM($J54))," ","°",COLUMNS($K54:O54)))-1),                                                                                MID((TRIM($J54)),SEARCH("°",SUBSTITUTE((TRIM($J54))," ","°",COLUMNS($K54:O54)-1))+1,SEARCH("°",SUBSTITUTE((TRIM($J54))," ","°",COLUMNS($K54:O54)))-SEARCH("°",SUBSTITUTE((TRIM($J54))," ","°",COLUMNS($K54:O54)-1))-1))),"")," ","NOVÉ")</f>
        <v xml:space="preserve"> NOVÉ</v>
      </c>
      <c r="U53" s="58" t="s">
        <v>1095</v>
      </c>
      <c r="V53" s="88"/>
      <c r="W53" s="89"/>
      <c r="X53" s="89"/>
      <c r="Y53" s="89"/>
      <c r="Z53" s="89"/>
      <c r="AA53" s="89"/>
      <c r="AB53" s="89"/>
      <c r="AC53" s="89"/>
      <c r="AD53" s="89"/>
      <c r="AE53" s="89"/>
    </row>
    <row r="54" spans="1:31" s="90" customFormat="1" x14ac:dyDescent="0.35">
      <c r="A54" s="115" t="str">
        <f t="shared" ref="A54" si="47">IF(B54&lt;&gt;"",A52+1," ")</f>
        <v xml:space="preserve"> </v>
      </c>
      <c r="B54" s="119"/>
      <c r="C54" s="140"/>
      <c r="D54" s="121"/>
      <c r="E54" s="116"/>
      <c r="F54" s="119"/>
      <c r="G54" s="122" t="str">
        <f>IF(F54="","",VLOOKUP(F54,ČÍSELNÍK!$A$2:$B$448,2))</f>
        <v/>
      </c>
      <c r="H54" s="121"/>
      <c r="I54" s="118"/>
      <c r="J54" s="107"/>
      <c r="K54" s="100"/>
      <c r="L54" s="99"/>
      <c r="M54" s="101"/>
      <c r="N54" s="99"/>
      <c r="O54" s="100"/>
      <c r="P54" s="99"/>
      <c r="Q54" s="101"/>
      <c r="R54" s="99"/>
      <c r="S54" s="100"/>
      <c r="T54" s="99"/>
      <c r="U54" s="79"/>
      <c r="V54" s="75" t="str">
        <f t="shared" ref="V54:AE54" si="48">IF(K54&lt;&gt;"",(K53 &amp; "***" &amp;K54),"")</f>
        <v/>
      </c>
      <c r="W54" s="75" t="str">
        <f t="shared" si="48"/>
        <v/>
      </c>
      <c r="X54" s="75" t="str">
        <f t="shared" si="48"/>
        <v/>
      </c>
      <c r="Y54" s="75" t="str">
        <f t="shared" si="48"/>
        <v/>
      </c>
      <c r="Z54" s="75" t="str">
        <f t="shared" si="48"/>
        <v/>
      </c>
      <c r="AA54" s="75" t="str">
        <f t="shared" si="48"/>
        <v/>
      </c>
      <c r="AB54" s="75" t="str">
        <f t="shared" si="48"/>
        <v/>
      </c>
      <c r="AC54" s="75" t="str">
        <f t="shared" si="48"/>
        <v/>
      </c>
      <c r="AD54" s="75" t="str">
        <f t="shared" si="48"/>
        <v/>
      </c>
      <c r="AE54" s="75" t="str">
        <f t="shared" si="48"/>
        <v/>
      </c>
    </row>
    <row r="55" spans="1:31" s="96" customFormat="1" ht="29" x14ac:dyDescent="0.35">
      <c r="A55" s="44"/>
      <c r="B55" s="110" t="s">
        <v>3</v>
      </c>
      <c r="C55" s="44" t="s">
        <v>0</v>
      </c>
      <c r="D55" s="44" t="s">
        <v>1067</v>
      </c>
      <c r="E55" s="44" t="s">
        <v>1068</v>
      </c>
      <c r="F55" s="44" t="s">
        <v>1066</v>
      </c>
      <c r="G55" s="44" t="s">
        <v>1085</v>
      </c>
      <c r="H55" s="44" t="s">
        <v>1069</v>
      </c>
      <c r="I55" s="44" t="s">
        <v>2</v>
      </c>
      <c r="J55" s="131" t="s">
        <v>1</v>
      </c>
      <c r="K55" s="102" t="str">
        <f>CONCATENATE(IFERROR(IF(COLUMNS($K56)-1=LEN((CONCATENATE($J56," ")))-LEN(SUBSTITUTE((CONCATENATE($J56," "))," ","")),
                                                                               RIGHT((CONCATENATE($J56," ")),LEN((CONCATENATE($J56," ")))-SEARCH("°",SUBSTITUTE((CONCATENATE($J56," "))," ","°",COLUMNS($K56)-1))),
         IF(COLUMNS($K56)=1,                          LEFT((CONCATENATE($J56," ")),SEARCH("°",SUBSTITUTE((CONCATENATE($J56," "))," ","°",COLUMNS($K56)))-1),
                                                                               MID((CONCATENATE($J56," ")),SEARCH("°",SUBSTITUTE((CONCATENATE($J56," "))," ","°",COLUMNS($K56)-1))+1,SEARCH("°",SUBSTITUTE((CONCATENATE($J56," "))," ","°",COLUMNS($K56)))-SEARCH("°",SUBSTITUTE((CONCATENATE($J56," "))," ","°",COLUMNS($K56)-1))-1))),"")," ","PŮVODNÍ")</f>
        <v xml:space="preserve"> PŮVODNÍ</v>
      </c>
      <c r="L55" s="103" t="str">
        <f>CONCATENATE(IFERROR(IF(COLUMNS($K56)-1=LEN((CONCATENATE($J56," ")))-LEN(SUBSTITUTE((CONCATENATE($J56," "))," ","")),
                                                                               RIGHT((CONCATENATE($J56," ")),LEN((CONCATENATE($J56," ")))-SEARCH("°",SUBSTITUTE((CONCATENATE($J56," "))," ","°",COLUMNS($K56)-1))),
         IF(COLUMNS($K56)=1,                          LEFT((CONCATENATE($J56," ")),SEARCH("°",SUBSTITUTE((CONCATENATE($J56," "))," ","°",COLUMNS($K56)))-1),
                                                                               MID((CONCATENATE($J56," ")),SEARCH("°",SUBSTITUTE((CONCATENATE($J56," "))," ","°",COLUMNS($K56)-1))+1,SEARCH("°",SUBSTITUTE((CONCATENATE($J56," "))," ","°",COLUMNS($K56)))-SEARCH("°",SUBSTITUTE((CONCATENATE($J56," "))," ","°",COLUMNS($K56)-1))-1))),"")," ","NOVÉ")</f>
        <v xml:space="preserve"> NOVÉ</v>
      </c>
      <c r="M55" s="104" t="str">
        <f>CONCATENATE(IFERROR(IF(COLUMNS($K56:L56)-1=LEN((TRIM($J56)))-LEN(SUBSTITUTE((TRIM($J56))," ","")),                                                                                RIGHT((TRIM($J56)),LEN((TRIM($J56)))-SEARCH("°",SUBSTITUTE((TRIM($J56))," ","°",COLUMNS($K56:L56)-1))),          IF(COLUMNS($K56:L56)=1,                          LEFT((TRIM($J56)),SEARCH("°",SUBSTITUTE((TRIM($J56))," ","°",COLUMNS($K56:L56)))-1),                                                                                MID((TRIM($J56)),SEARCH("°",SUBSTITUTE((TRIM($J56))," ","°",COLUMNS($K56:L56)-1))+1,SEARCH("°",SUBSTITUTE((TRIM($J56))," ","°",COLUMNS($K56:L56)))-SEARCH("°",SUBSTITUTE((TRIM($J56))," ","°",COLUMNS($K56:L56)-1))-1))),"")," ","PŮVODNÍ")</f>
        <v xml:space="preserve"> PŮVODNÍ</v>
      </c>
      <c r="N55" s="105" t="str">
        <f>CONCATENATE(IFERROR(IF(COLUMNS($K56:L56)-1=LEN((TRIM($J56)))-LEN(SUBSTITUTE((TRIM($J56))," ","")),                                                                                RIGHT((TRIM($J56)),LEN((TRIM($J56)))-SEARCH("°",SUBSTITUTE((TRIM($J56))," ","°",COLUMNS($K56:L56)-1))),          IF(COLUMNS($K56:L56)=1,                          LEFT((TRIM($J56)),SEARCH("°",SUBSTITUTE((TRIM($J56))," ","°",COLUMNS($K56:L56)))-1),                                                                                MID((TRIM($J56)),SEARCH("°",SUBSTITUTE((TRIM($J56))," ","°",COLUMNS($K56:L56)-1))+1,SEARCH("°",SUBSTITUTE((TRIM($J56))," ","°",COLUMNS($K56:L56)))-SEARCH("°",SUBSTITUTE((TRIM($J56))," ","°",COLUMNS($K56:L56)-1))-1))),"")," ","NOVÉ")</f>
        <v xml:space="preserve"> NOVÉ</v>
      </c>
      <c r="O55" s="102" t="str">
        <f>CONCATENATE(IFERROR(IF(COLUMNS($K56:M56)-1=LEN((TRIM($J56)))-LEN(SUBSTITUTE((TRIM($J56))," ","")),                                                                                RIGHT((TRIM($J56)),LEN((TRIM($J56)))-SEARCH("°",SUBSTITUTE((TRIM($J56))," ","°",COLUMNS($K56:M56)-1))),          IF(COLUMNS($K56:M56)=1,                          LEFT((TRIM($J56)),SEARCH("°",SUBSTITUTE((TRIM($J56))," ","°",COLUMNS($K56:M56)))-1),                                                                                MID((TRIM($J56)),SEARCH("°",SUBSTITUTE((TRIM($J56))," ","°",COLUMNS($K56:M56)-1))+1,SEARCH("°",SUBSTITUTE((TRIM($J56))," ","°",COLUMNS($K56:M56)))-SEARCH("°",SUBSTITUTE((TRIM($J56))," ","°",COLUMNS($K56:M56)-1))-1))),"")," ","PŮVODNÍ")</f>
        <v xml:space="preserve"> PŮVODNÍ</v>
      </c>
      <c r="P55" s="103" t="str">
        <f>CONCATENATE(IFERROR(IF(COLUMNS($K56:M56)-1=LEN((TRIM($J56)))-LEN(SUBSTITUTE((TRIM($J56))," ","")),                                                                                RIGHT((TRIM($J56)),LEN((TRIM($J56)))-SEARCH("°",SUBSTITUTE((TRIM($J56))," ","°",COLUMNS($K56:M56)-1))),          IF(COLUMNS($K56:M56)=1,                          LEFT((TRIM($J56)),SEARCH("°",SUBSTITUTE((TRIM($J56))," ","°",COLUMNS($K56:M56)))-1),                                                                                MID((TRIM($J56)),SEARCH("°",SUBSTITUTE((TRIM($J56))," ","°",COLUMNS($K56:M56)-1))+1,SEARCH("°",SUBSTITUTE((TRIM($J56))," ","°",COLUMNS($K56:M56)))-SEARCH("°",SUBSTITUTE((TRIM($J56))," ","°",COLUMNS($K56:M56)-1))-1))),"")," ","NOVÉ")</f>
        <v xml:space="preserve"> NOVÉ</v>
      </c>
      <c r="Q55" s="104" t="str">
        <f>CONCATENATE(IFERROR(IF(COLUMNS($K56:N56)-1=LEN((TRIM($J56)))-LEN(SUBSTITUTE((TRIM($J56))," ","")),                                                                                RIGHT((TRIM($J56)),LEN((TRIM($J56)))-SEARCH("°",SUBSTITUTE((TRIM($J56))," ","°",COLUMNS($K56:N56)-1))),          IF(COLUMNS($K56:N56)=1,                          LEFT((TRIM($J56)),SEARCH("°",SUBSTITUTE((TRIM($J56))," ","°",COLUMNS($K56:N56)))-1),                                                                                MID((TRIM($J56)),SEARCH("°",SUBSTITUTE((TRIM($J56))," ","°",COLUMNS($K56:N56)-1))+1,SEARCH("°",SUBSTITUTE((TRIM($J56))," ","°",COLUMNS($K56:N56)))-SEARCH("°",SUBSTITUTE((TRIM($J56))," ","°",COLUMNS($K56:N56)-1))-1))),"")," ","PŮVODNÍ")</f>
        <v xml:space="preserve"> PŮVODNÍ</v>
      </c>
      <c r="R55" s="105" t="str">
        <f>CONCATENATE(IFERROR(IF(COLUMNS($K56:N56)-1=LEN((TRIM($J56)))-LEN(SUBSTITUTE((TRIM($J56))," ","")),                                                                                RIGHT((TRIM($J56)),LEN((TRIM($J56)))-SEARCH("°",SUBSTITUTE((TRIM($J56))," ","°",COLUMNS($K56:N56)-1))),          IF(COLUMNS($K56:N56)=1,                          LEFT((TRIM($J56)),SEARCH("°",SUBSTITUTE((TRIM($J56))," ","°",COLUMNS($K56:N56)))-1),                                                                                MID((TRIM($J56)),SEARCH("°",SUBSTITUTE((TRIM($J56))," ","°",COLUMNS($K56:N56)-1))+1,SEARCH("°",SUBSTITUTE((TRIM($J56))," ","°",COLUMNS($K56:N56)))-SEARCH("°",SUBSTITUTE((TRIM($J56))," ","°",COLUMNS($K56:N56)-1))-1))),"")," ","NOVÉ")</f>
        <v xml:space="preserve"> NOVÉ</v>
      </c>
      <c r="S55" s="102" t="str">
        <f>CONCATENATE(IFERROR(IF(COLUMNS($K56:O56)-1=LEN((TRIM($J56)))-LEN(SUBSTITUTE((TRIM($J56))," ","")),                                                                                RIGHT((TRIM($J56)),LEN((TRIM($J56)))-SEARCH("°",SUBSTITUTE((TRIM($J56))," ","°",COLUMNS($K56:O56)-1))),          IF(COLUMNS($K56:O56)=1,                          LEFT((TRIM($J56)),SEARCH("°",SUBSTITUTE((TRIM($J56))," ","°",COLUMNS($K56:O56)))-1),                                                                                MID((TRIM($J56)),SEARCH("°",SUBSTITUTE((TRIM($J56))," ","°",COLUMNS($K56:O56)-1))+1,SEARCH("°",SUBSTITUTE((TRIM($J56))," ","°",COLUMNS($K56:O56)))-SEARCH("°",SUBSTITUTE((TRIM($J56))," ","°",COLUMNS($K56:O56)-1))-1))),"")," ","PŮVODNÍ")</f>
        <v xml:space="preserve"> PŮVODNÍ</v>
      </c>
      <c r="T55" s="106" t="str">
        <f>CONCATENATE(IFERROR(IF(COLUMNS($K56:O56)-1=LEN((TRIM($J56)))-LEN(SUBSTITUTE((TRIM($J56))," ","")),                                                                                RIGHT((TRIM($J56)),LEN((TRIM($J56)))-SEARCH("°",SUBSTITUTE((TRIM($J56))," ","°",COLUMNS($K56:O56)-1))),          IF(COLUMNS($K56:O56)=1,                          LEFT((TRIM($J56)),SEARCH("°",SUBSTITUTE((TRIM($J56))," ","°",COLUMNS($K56:O56)))-1),                                                                                MID((TRIM($J56)),SEARCH("°",SUBSTITUTE((TRIM($J56))," ","°",COLUMNS($K56:O56)-1))+1,SEARCH("°",SUBSTITUTE((TRIM($J56))," ","°",COLUMNS($K56:O56)))-SEARCH("°",SUBSTITUTE((TRIM($J56))," ","°",COLUMNS($K56:O56)-1))-1))),"")," ","NOVÉ")</f>
        <v xml:space="preserve"> NOVÉ</v>
      </c>
      <c r="U55" s="58" t="s">
        <v>1095</v>
      </c>
      <c r="V55" s="88"/>
      <c r="W55" s="89"/>
      <c r="X55" s="89"/>
      <c r="Y55" s="89"/>
      <c r="Z55" s="89"/>
      <c r="AA55" s="89"/>
      <c r="AB55" s="89"/>
      <c r="AC55" s="89"/>
      <c r="AD55" s="89"/>
      <c r="AE55" s="89"/>
    </row>
    <row r="56" spans="1:31" s="90" customFormat="1" x14ac:dyDescent="0.35">
      <c r="A56" s="115" t="str">
        <f t="shared" ref="A56" si="49">IF(B56&lt;&gt;"",A54+1," ")</f>
        <v xml:space="preserve"> </v>
      </c>
      <c r="B56" s="119"/>
      <c r="C56" s="140"/>
      <c r="D56" s="121"/>
      <c r="E56" s="116"/>
      <c r="F56" s="119"/>
      <c r="G56" s="122" t="str">
        <f>IF(F56="","",VLOOKUP(F56,ČÍSELNÍK!$A$2:$B$448,2))</f>
        <v/>
      </c>
      <c r="H56" s="121"/>
      <c r="I56" s="118"/>
      <c r="J56" s="107"/>
      <c r="K56" s="100"/>
      <c r="L56" s="99"/>
      <c r="M56" s="101"/>
      <c r="N56" s="99"/>
      <c r="O56" s="100"/>
      <c r="P56" s="99"/>
      <c r="Q56" s="101"/>
      <c r="R56" s="99"/>
      <c r="S56" s="100"/>
      <c r="T56" s="99"/>
      <c r="U56" s="79"/>
      <c r="V56" s="75" t="str">
        <f t="shared" ref="V56:AE56" si="50">IF(K56&lt;&gt;"",(K55 &amp; "***" &amp;K56),"")</f>
        <v/>
      </c>
      <c r="W56" s="75" t="str">
        <f t="shared" si="50"/>
        <v/>
      </c>
      <c r="X56" s="75" t="str">
        <f t="shared" si="50"/>
        <v/>
      </c>
      <c r="Y56" s="75" t="str">
        <f t="shared" si="50"/>
        <v/>
      </c>
      <c r="Z56" s="75" t="str">
        <f t="shared" si="50"/>
        <v/>
      </c>
      <c r="AA56" s="75" t="str">
        <f t="shared" si="50"/>
        <v/>
      </c>
      <c r="AB56" s="75" t="str">
        <f t="shared" si="50"/>
        <v/>
      </c>
      <c r="AC56" s="75" t="str">
        <f t="shared" si="50"/>
        <v/>
      </c>
      <c r="AD56" s="75" t="str">
        <f t="shared" si="50"/>
        <v/>
      </c>
      <c r="AE56" s="75" t="str">
        <f t="shared" si="50"/>
        <v/>
      </c>
    </row>
    <row r="57" spans="1:31" s="96" customFormat="1" ht="29" x14ac:dyDescent="0.35">
      <c r="A57" s="44"/>
      <c r="B57" s="110" t="s">
        <v>3</v>
      </c>
      <c r="C57" s="44" t="s">
        <v>0</v>
      </c>
      <c r="D57" s="44" t="s">
        <v>1067</v>
      </c>
      <c r="E57" s="44" t="s">
        <v>1068</v>
      </c>
      <c r="F57" s="44" t="s">
        <v>1066</v>
      </c>
      <c r="G57" s="44" t="s">
        <v>1085</v>
      </c>
      <c r="H57" s="44" t="s">
        <v>1069</v>
      </c>
      <c r="I57" s="44" t="s">
        <v>2</v>
      </c>
      <c r="J57" s="131" t="s">
        <v>1</v>
      </c>
      <c r="K57" s="102" t="str">
        <f>CONCATENATE(IFERROR(IF(COLUMNS($K58)-1=LEN((CONCATENATE($J58," ")))-LEN(SUBSTITUTE((CONCATENATE($J58," "))," ","")),
                                                                               RIGHT((CONCATENATE($J58," ")),LEN((CONCATENATE($J58," ")))-SEARCH("°",SUBSTITUTE((CONCATENATE($J58," "))," ","°",COLUMNS($K58)-1))),
         IF(COLUMNS($K58)=1,                          LEFT((CONCATENATE($J58," ")),SEARCH("°",SUBSTITUTE((CONCATENATE($J58," "))," ","°",COLUMNS($K58)))-1),
                                                                               MID((CONCATENATE($J58," ")),SEARCH("°",SUBSTITUTE((CONCATENATE($J58," "))," ","°",COLUMNS($K58)-1))+1,SEARCH("°",SUBSTITUTE((CONCATENATE($J58," "))," ","°",COLUMNS($K58)))-SEARCH("°",SUBSTITUTE((CONCATENATE($J58," "))," ","°",COLUMNS($K58)-1))-1))),"")," ","PŮVODNÍ")</f>
        <v xml:space="preserve"> PŮVODNÍ</v>
      </c>
      <c r="L57" s="103" t="str">
        <f>CONCATENATE(IFERROR(IF(COLUMNS($K58)-1=LEN((CONCATENATE($J58," ")))-LEN(SUBSTITUTE((CONCATENATE($J58," "))," ","")),
                                                                               RIGHT((CONCATENATE($J58," ")),LEN((CONCATENATE($J58," ")))-SEARCH("°",SUBSTITUTE((CONCATENATE($J58," "))," ","°",COLUMNS($K58)-1))),
         IF(COLUMNS($K58)=1,                          LEFT((CONCATENATE($J58," ")),SEARCH("°",SUBSTITUTE((CONCATENATE($J58," "))," ","°",COLUMNS($K58)))-1),
                                                                               MID((CONCATENATE($J58," ")),SEARCH("°",SUBSTITUTE((CONCATENATE($J58," "))," ","°",COLUMNS($K58)-1))+1,SEARCH("°",SUBSTITUTE((CONCATENATE($J58," "))," ","°",COLUMNS($K58)))-SEARCH("°",SUBSTITUTE((CONCATENATE($J58," "))," ","°",COLUMNS($K58)-1))-1))),"")," ","NOVÉ")</f>
        <v xml:space="preserve"> NOVÉ</v>
      </c>
      <c r="M57" s="104" t="str">
        <f>CONCATENATE(IFERROR(IF(COLUMNS($K58:L58)-1=LEN((TRIM($J58)))-LEN(SUBSTITUTE((TRIM($J58))," ","")),                                                                                RIGHT((TRIM($J58)),LEN((TRIM($J58)))-SEARCH("°",SUBSTITUTE((TRIM($J58))," ","°",COLUMNS($K58:L58)-1))),          IF(COLUMNS($K58:L58)=1,                          LEFT((TRIM($J58)),SEARCH("°",SUBSTITUTE((TRIM($J58))," ","°",COLUMNS($K58:L58)))-1),                                                                                MID((TRIM($J58)),SEARCH("°",SUBSTITUTE((TRIM($J58))," ","°",COLUMNS($K58:L58)-1))+1,SEARCH("°",SUBSTITUTE((TRIM($J58))," ","°",COLUMNS($K58:L58)))-SEARCH("°",SUBSTITUTE((TRIM($J58))," ","°",COLUMNS($K58:L58)-1))-1))),"")," ","PŮVODNÍ")</f>
        <v xml:space="preserve"> PŮVODNÍ</v>
      </c>
      <c r="N57" s="105" t="str">
        <f>CONCATENATE(IFERROR(IF(COLUMNS($K58:L58)-1=LEN((TRIM($J58)))-LEN(SUBSTITUTE((TRIM($J58))," ","")),                                                                                RIGHT((TRIM($J58)),LEN((TRIM($J58)))-SEARCH("°",SUBSTITUTE((TRIM($J58))," ","°",COLUMNS($K58:L58)-1))),          IF(COLUMNS($K58:L58)=1,                          LEFT((TRIM($J58)),SEARCH("°",SUBSTITUTE((TRIM($J58))," ","°",COLUMNS($K58:L58)))-1),                                                                                MID((TRIM($J58)),SEARCH("°",SUBSTITUTE((TRIM($J58))," ","°",COLUMNS($K58:L58)-1))+1,SEARCH("°",SUBSTITUTE((TRIM($J58))," ","°",COLUMNS($K58:L58)))-SEARCH("°",SUBSTITUTE((TRIM($J58))," ","°",COLUMNS($K58:L58)-1))-1))),"")," ","NOVÉ")</f>
        <v xml:space="preserve"> NOVÉ</v>
      </c>
      <c r="O57" s="102" t="str">
        <f>CONCATENATE(IFERROR(IF(COLUMNS($K58:M58)-1=LEN((TRIM($J58)))-LEN(SUBSTITUTE((TRIM($J58))," ","")),                                                                                RIGHT((TRIM($J58)),LEN((TRIM($J58)))-SEARCH("°",SUBSTITUTE((TRIM($J58))," ","°",COLUMNS($K58:M58)-1))),          IF(COLUMNS($K58:M58)=1,                          LEFT((TRIM($J58)),SEARCH("°",SUBSTITUTE((TRIM($J58))," ","°",COLUMNS($K58:M58)))-1),                                                                                MID((TRIM($J58)),SEARCH("°",SUBSTITUTE((TRIM($J58))," ","°",COLUMNS($K58:M58)-1))+1,SEARCH("°",SUBSTITUTE((TRIM($J58))," ","°",COLUMNS($K58:M58)))-SEARCH("°",SUBSTITUTE((TRIM($J58))," ","°",COLUMNS($K58:M58)-1))-1))),"")," ","PŮVODNÍ")</f>
        <v xml:space="preserve"> PŮVODNÍ</v>
      </c>
      <c r="P57" s="103" t="str">
        <f>CONCATENATE(IFERROR(IF(COLUMNS($K58:M58)-1=LEN((TRIM($J58)))-LEN(SUBSTITUTE((TRIM($J58))," ","")),                                                                                RIGHT((TRIM($J58)),LEN((TRIM($J58)))-SEARCH("°",SUBSTITUTE((TRIM($J58))," ","°",COLUMNS($K58:M58)-1))),          IF(COLUMNS($K58:M58)=1,                          LEFT((TRIM($J58)),SEARCH("°",SUBSTITUTE((TRIM($J58))," ","°",COLUMNS($K58:M58)))-1),                                                                                MID((TRIM($J58)),SEARCH("°",SUBSTITUTE((TRIM($J58))," ","°",COLUMNS($K58:M58)-1))+1,SEARCH("°",SUBSTITUTE((TRIM($J58))," ","°",COLUMNS($K58:M58)))-SEARCH("°",SUBSTITUTE((TRIM($J58))," ","°",COLUMNS($K58:M58)-1))-1))),"")," ","NOVÉ")</f>
        <v xml:space="preserve"> NOVÉ</v>
      </c>
      <c r="Q57" s="104" t="str">
        <f>CONCATENATE(IFERROR(IF(COLUMNS($K58:N58)-1=LEN((TRIM($J58)))-LEN(SUBSTITUTE((TRIM($J58))," ","")),                                                                                RIGHT((TRIM($J58)),LEN((TRIM($J58)))-SEARCH("°",SUBSTITUTE((TRIM($J58))," ","°",COLUMNS($K58:N58)-1))),          IF(COLUMNS($K58:N58)=1,                          LEFT((TRIM($J58)),SEARCH("°",SUBSTITUTE((TRIM($J58))," ","°",COLUMNS($K58:N58)))-1),                                                                                MID((TRIM($J58)),SEARCH("°",SUBSTITUTE((TRIM($J58))," ","°",COLUMNS($K58:N58)-1))+1,SEARCH("°",SUBSTITUTE((TRIM($J58))," ","°",COLUMNS($K58:N58)))-SEARCH("°",SUBSTITUTE((TRIM($J58))," ","°",COLUMNS($K58:N58)-1))-1))),"")," ","PŮVODNÍ")</f>
        <v xml:space="preserve"> PŮVODNÍ</v>
      </c>
      <c r="R57" s="105" t="str">
        <f>CONCATENATE(IFERROR(IF(COLUMNS($K58:N58)-1=LEN((TRIM($J58)))-LEN(SUBSTITUTE((TRIM($J58))," ","")),                                                                                RIGHT((TRIM($J58)),LEN((TRIM($J58)))-SEARCH("°",SUBSTITUTE((TRIM($J58))," ","°",COLUMNS($K58:N58)-1))),          IF(COLUMNS($K58:N58)=1,                          LEFT((TRIM($J58)),SEARCH("°",SUBSTITUTE((TRIM($J58))," ","°",COLUMNS($K58:N58)))-1),                                                                                MID((TRIM($J58)),SEARCH("°",SUBSTITUTE((TRIM($J58))," ","°",COLUMNS($K58:N58)-1))+1,SEARCH("°",SUBSTITUTE((TRIM($J58))," ","°",COLUMNS($K58:N58)))-SEARCH("°",SUBSTITUTE((TRIM($J58))," ","°",COLUMNS($K58:N58)-1))-1))),"")," ","NOVÉ")</f>
        <v xml:space="preserve"> NOVÉ</v>
      </c>
      <c r="S57" s="102" t="str">
        <f>CONCATENATE(IFERROR(IF(COLUMNS($K58:O58)-1=LEN((TRIM($J58)))-LEN(SUBSTITUTE((TRIM($J58))," ","")),                                                                                RIGHT((TRIM($J58)),LEN((TRIM($J58)))-SEARCH("°",SUBSTITUTE((TRIM($J58))," ","°",COLUMNS($K58:O58)-1))),          IF(COLUMNS($K58:O58)=1,                          LEFT((TRIM($J58)),SEARCH("°",SUBSTITUTE((TRIM($J58))," ","°",COLUMNS($K58:O58)))-1),                                                                                MID((TRIM($J58)),SEARCH("°",SUBSTITUTE((TRIM($J58))," ","°",COLUMNS($K58:O58)-1))+1,SEARCH("°",SUBSTITUTE((TRIM($J58))," ","°",COLUMNS($K58:O58)))-SEARCH("°",SUBSTITUTE((TRIM($J58))," ","°",COLUMNS($K58:O58)-1))-1))),"")," ","PŮVODNÍ")</f>
        <v xml:space="preserve"> PŮVODNÍ</v>
      </c>
      <c r="T57" s="106" t="str">
        <f>CONCATENATE(IFERROR(IF(COLUMNS($K58:O58)-1=LEN((TRIM($J58)))-LEN(SUBSTITUTE((TRIM($J58))," ","")),                                                                                RIGHT((TRIM($J58)),LEN((TRIM($J58)))-SEARCH("°",SUBSTITUTE((TRIM($J58))," ","°",COLUMNS($K58:O58)-1))),          IF(COLUMNS($K58:O58)=1,                          LEFT((TRIM($J58)),SEARCH("°",SUBSTITUTE((TRIM($J58))," ","°",COLUMNS($K58:O58)))-1),                                                                                MID((TRIM($J58)),SEARCH("°",SUBSTITUTE((TRIM($J58))," ","°",COLUMNS($K58:O58)-1))+1,SEARCH("°",SUBSTITUTE((TRIM($J58))," ","°",COLUMNS($K58:O58)))-SEARCH("°",SUBSTITUTE((TRIM($J58))," ","°",COLUMNS($K58:O58)-1))-1))),"")," ","NOVÉ")</f>
        <v xml:space="preserve"> NOVÉ</v>
      </c>
      <c r="U57" s="58" t="s">
        <v>1095</v>
      </c>
      <c r="V57" s="88"/>
      <c r="W57" s="89"/>
      <c r="X57" s="89"/>
      <c r="Y57" s="89"/>
      <c r="Z57" s="89"/>
      <c r="AA57" s="89"/>
      <c r="AB57" s="89"/>
      <c r="AC57" s="89"/>
      <c r="AD57" s="89"/>
      <c r="AE57" s="89"/>
    </row>
    <row r="58" spans="1:31" s="90" customFormat="1" x14ac:dyDescent="0.35">
      <c r="A58" s="115" t="str">
        <f t="shared" ref="A58" si="51">IF(B58&lt;&gt;"",A56+1," ")</f>
        <v xml:space="preserve"> </v>
      </c>
      <c r="B58" s="119"/>
      <c r="C58" s="140"/>
      <c r="D58" s="121"/>
      <c r="E58" s="116"/>
      <c r="F58" s="119"/>
      <c r="G58" s="122" t="str">
        <f>IF(F58="","",VLOOKUP(F58,ČÍSELNÍK!$A$2:$B$448,2))</f>
        <v/>
      </c>
      <c r="H58" s="121"/>
      <c r="I58" s="118"/>
      <c r="J58" s="107"/>
      <c r="K58" s="100"/>
      <c r="L58" s="99"/>
      <c r="M58" s="101"/>
      <c r="N58" s="99"/>
      <c r="O58" s="100"/>
      <c r="P58" s="99"/>
      <c r="Q58" s="101"/>
      <c r="R58" s="99"/>
      <c r="S58" s="100"/>
      <c r="T58" s="99"/>
      <c r="U58" s="79"/>
      <c r="V58" s="75" t="str">
        <f t="shared" ref="V58:AE58" si="52">IF(K58&lt;&gt;"",(K57 &amp; "***" &amp;K58),"")</f>
        <v/>
      </c>
      <c r="W58" s="75" t="str">
        <f t="shared" si="52"/>
        <v/>
      </c>
      <c r="X58" s="75" t="str">
        <f t="shared" si="52"/>
        <v/>
      </c>
      <c r="Y58" s="75" t="str">
        <f t="shared" si="52"/>
        <v/>
      </c>
      <c r="Z58" s="75" t="str">
        <f t="shared" si="52"/>
        <v/>
      </c>
      <c r="AA58" s="75" t="str">
        <f t="shared" si="52"/>
        <v/>
      </c>
      <c r="AB58" s="75" t="str">
        <f t="shared" si="52"/>
        <v/>
      </c>
      <c r="AC58" s="75" t="str">
        <f t="shared" si="52"/>
        <v/>
      </c>
      <c r="AD58" s="75" t="str">
        <f t="shared" si="52"/>
        <v/>
      </c>
      <c r="AE58" s="75" t="str">
        <f t="shared" si="52"/>
        <v/>
      </c>
    </row>
    <row r="59" spans="1:31" s="96" customFormat="1" ht="29" x14ac:dyDescent="0.35">
      <c r="A59" s="44"/>
      <c r="B59" s="110" t="s">
        <v>3</v>
      </c>
      <c r="C59" s="44" t="s">
        <v>0</v>
      </c>
      <c r="D59" s="44" t="s">
        <v>1067</v>
      </c>
      <c r="E59" s="44" t="s">
        <v>1068</v>
      </c>
      <c r="F59" s="44" t="s">
        <v>1066</v>
      </c>
      <c r="G59" s="44" t="s">
        <v>1085</v>
      </c>
      <c r="H59" s="44" t="s">
        <v>1069</v>
      </c>
      <c r="I59" s="44" t="s">
        <v>2</v>
      </c>
      <c r="J59" s="131" t="s">
        <v>1</v>
      </c>
      <c r="K59" s="102" t="str">
        <f>CONCATENATE(IFERROR(IF(COLUMNS($K60)-1=LEN((CONCATENATE($J60," ")))-LEN(SUBSTITUTE((CONCATENATE($J60," "))," ","")),
                                                                               RIGHT((CONCATENATE($J60," ")),LEN((CONCATENATE($J60," ")))-SEARCH("°",SUBSTITUTE((CONCATENATE($J60," "))," ","°",COLUMNS($K60)-1))),
         IF(COLUMNS($K60)=1,                          LEFT((CONCATENATE($J60," ")),SEARCH("°",SUBSTITUTE((CONCATENATE($J60," "))," ","°",COLUMNS($K60)))-1),
                                                                               MID((CONCATENATE($J60," ")),SEARCH("°",SUBSTITUTE((CONCATENATE($J60," "))," ","°",COLUMNS($K60)-1))+1,SEARCH("°",SUBSTITUTE((CONCATENATE($J60," "))," ","°",COLUMNS($K60)))-SEARCH("°",SUBSTITUTE((CONCATENATE($J60," "))," ","°",COLUMNS($K60)-1))-1))),"")," ","PŮVODNÍ")</f>
        <v xml:space="preserve"> PŮVODNÍ</v>
      </c>
      <c r="L59" s="103" t="str">
        <f>CONCATENATE(IFERROR(IF(COLUMNS($K60)-1=LEN((CONCATENATE($J60," ")))-LEN(SUBSTITUTE((CONCATENATE($J60," "))," ","")),
                                                                               RIGHT((CONCATENATE($J60," ")),LEN((CONCATENATE($J60," ")))-SEARCH("°",SUBSTITUTE((CONCATENATE($J60," "))," ","°",COLUMNS($K60)-1))),
         IF(COLUMNS($K60)=1,                          LEFT((CONCATENATE($J60," ")),SEARCH("°",SUBSTITUTE((CONCATENATE($J60," "))," ","°",COLUMNS($K60)))-1),
                                                                               MID((CONCATENATE($J60," ")),SEARCH("°",SUBSTITUTE((CONCATENATE($J60," "))," ","°",COLUMNS($K60)-1))+1,SEARCH("°",SUBSTITUTE((CONCATENATE($J60," "))," ","°",COLUMNS($K60)))-SEARCH("°",SUBSTITUTE((CONCATENATE($J60," "))," ","°",COLUMNS($K60)-1))-1))),"")," ","NOVÉ")</f>
        <v xml:space="preserve"> NOVÉ</v>
      </c>
      <c r="M59" s="104" t="str">
        <f>CONCATENATE(IFERROR(IF(COLUMNS($K60:L60)-1=LEN((TRIM($J60)))-LEN(SUBSTITUTE((TRIM($J60))," ","")),                                                                                RIGHT((TRIM($J60)),LEN((TRIM($J60)))-SEARCH("°",SUBSTITUTE((TRIM($J60))," ","°",COLUMNS($K60:L60)-1))),          IF(COLUMNS($K60:L60)=1,                          LEFT((TRIM($J60)),SEARCH("°",SUBSTITUTE((TRIM($J60))," ","°",COLUMNS($K60:L60)))-1),                                                                                MID((TRIM($J60)),SEARCH("°",SUBSTITUTE((TRIM($J60))," ","°",COLUMNS($K60:L60)-1))+1,SEARCH("°",SUBSTITUTE((TRIM($J60))," ","°",COLUMNS($K60:L60)))-SEARCH("°",SUBSTITUTE((TRIM($J60))," ","°",COLUMNS($K60:L60)-1))-1))),"")," ","PŮVODNÍ")</f>
        <v xml:space="preserve"> PŮVODNÍ</v>
      </c>
      <c r="N59" s="105" t="str">
        <f>CONCATENATE(IFERROR(IF(COLUMNS($K60:L60)-1=LEN((TRIM($J60)))-LEN(SUBSTITUTE((TRIM($J60))," ","")),                                                                                RIGHT((TRIM($J60)),LEN((TRIM($J60)))-SEARCH("°",SUBSTITUTE((TRIM($J60))," ","°",COLUMNS($K60:L60)-1))),          IF(COLUMNS($K60:L60)=1,                          LEFT((TRIM($J60)),SEARCH("°",SUBSTITUTE((TRIM($J60))," ","°",COLUMNS($K60:L60)))-1),                                                                                MID((TRIM($J60)),SEARCH("°",SUBSTITUTE((TRIM($J60))," ","°",COLUMNS($K60:L60)-1))+1,SEARCH("°",SUBSTITUTE((TRIM($J60))," ","°",COLUMNS($K60:L60)))-SEARCH("°",SUBSTITUTE((TRIM($J60))," ","°",COLUMNS($K60:L60)-1))-1))),"")," ","NOVÉ")</f>
        <v xml:space="preserve"> NOVÉ</v>
      </c>
      <c r="O59" s="102" t="str">
        <f>CONCATENATE(IFERROR(IF(COLUMNS($K60:M60)-1=LEN((TRIM($J60)))-LEN(SUBSTITUTE((TRIM($J60))," ","")),                                                                                RIGHT((TRIM($J60)),LEN((TRIM($J60)))-SEARCH("°",SUBSTITUTE((TRIM($J60))," ","°",COLUMNS($K60:M60)-1))),          IF(COLUMNS($K60:M60)=1,                          LEFT((TRIM($J60)),SEARCH("°",SUBSTITUTE((TRIM($J60))," ","°",COLUMNS($K60:M60)))-1),                                                                                MID((TRIM($J60)),SEARCH("°",SUBSTITUTE((TRIM($J60))," ","°",COLUMNS($K60:M60)-1))+1,SEARCH("°",SUBSTITUTE((TRIM($J60))," ","°",COLUMNS($K60:M60)))-SEARCH("°",SUBSTITUTE((TRIM($J60))," ","°",COLUMNS($K60:M60)-1))-1))),"")," ","PŮVODNÍ")</f>
        <v xml:space="preserve"> PŮVODNÍ</v>
      </c>
      <c r="P59" s="103" t="str">
        <f>CONCATENATE(IFERROR(IF(COLUMNS($K60:M60)-1=LEN((TRIM($J60)))-LEN(SUBSTITUTE((TRIM($J60))," ","")),                                                                                RIGHT((TRIM($J60)),LEN((TRIM($J60)))-SEARCH("°",SUBSTITUTE((TRIM($J60))," ","°",COLUMNS($K60:M60)-1))),          IF(COLUMNS($K60:M60)=1,                          LEFT((TRIM($J60)),SEARCH("°",SUBSTITUTE((TRIM($J60))," ","°",COLUMNS($K60:M60)))-1),                                                                                MID((TRIM($J60)),SEARCH("°",SUBSTITUTE((TRIM($J60))," ","°",COLUMNS($K60:M60)-1))+1,SEARCH("°",SUBSTITUTE((TRIM($J60))," ","°",COLUMNS($K60:M60)))-SEARCH("°",SUBSTITUTE((TRIM($J60))," ","°",COLUMNS($K60:M60)-1))-1))),"")," ","NOVÉ")</f>
        <v xml:space="preserve"> NOVÉ</v>
      </c>
      <c r="Q59" s="104" t="str">
        <f>CONCATENATE(IFERROR(IF(COLUMNS($K60:N60)-1=LEN((TRIM($J60)))-LEN(SUBSTITUTE((TRIM($J60))," ","")),                                                                                RIGHT((TRIM($J60)),LEN((TRIM($J60)))-SEARCH("°",SUBSTITUTE((TRIM($J60))," ","°",COLUMNS($K60:N60)-1))),          IF(COLUMNS($K60:N60)=1,                          LEFT((TRIM($J60)),SEARCH("°",SUBSTITUTE((TRIM($J60))," ","°",COLUMNS($K60:N60)))-1),                                                                                MID((TRIM($J60)),SEARCH("°",SUBSTITUTE((TRIM($J60))," ","°",COLUMNS($K60:N60)-1))+1,SEARCH("°",SUBSTITUTE((TRIM($J60))," ","°",COLUMNS($K60:N60)))-SEARCH("°",SUBSTITUTE((TRIM($J60))," ","°",COLUMNS($K60:N60)-1))-1))),"")," ","PŮVODNÍ")</f>
        <v xml:space="preserve"> PŮVODNÍ</v>
      </c>
      <c r="R59" s="105" t="str">
        <f>CONCATENATE(IFERROR(IF(COLUMNS($K60:N60)-1=LEN((TRIM($J60)))-LEN(SUBSTITUTE((TRIM($J60))," ","")),                                                                                RIGHT((TRIM($J60)),LEN((TRIM($J60)))-SEARCH("°",SUBSTITUTE((TRIM($J60))," ","°",COLUMNS($K60:N60)-1))),          IF(COLUMNS($K60:N60)=1,                          LEFT((TRIM($J60)),SEARCH("°",SUBSTITUTE((TRIM($J60))," ","°",COLUMNS($K60:N60)))-1),                                                                                MID((TRIM($J60)),SEARCH("°",SUBSTITUTE((TRIM($J60))," ","°",COLUMNS($K60:N60)-1))+1,SEARCH("°",SUBSTITUTE((TRIM($J60))," ","°",COLUMNS($K60:N60)))-SEARCH("°",SUBSTITUTE((TRIM($J60))," ","°",COLUMNS($K60:N60)-1))-1))),"")," ","NOVÉ")</f>
        <v xml:space="preserve"> NOVÉ</v>
      </c>
      <c r="S59" s="102" t="str">
        <f>CONCATENATE(IFERROR(IF(COLUMNS($K60:O60)-1=LEN((TRIM($J60)))-LEN(SUBSTITUTE((TRIM($J60))," ","")),                                                                                RIGHT((TRIM($J60)),LEN((TRIM($J60)))-SEARCH("°",SUBSTITUTE((TRIM($J60))," ","°",COLUMNS($K60:O60)-1))),          IF(COLUMNS($K60:O60)=1,                          LEFT((TRIM($J60)),SEARCH("°",SUBSTITUTE((TRIM($J60))," ","°",COLUMNS($K60:O60)))-1),                                                                                MID((TRIM($J60)),SEARCH("°",SUBSTITUTE((TRIM($J60))," ","°",COLUMNS($K60:O60)-1))+1,SEARCH("°",SUBSTITUTE((TRIM($J60))," ","°",COLUMNS($K60:O60)))-SEARCH("°",SUBSTITUTE((TRIM($J60))," ","°",COLUMNS($K60:O60)-1))-1))),"")," ","PŮVODNÍ")</f>
        <v xml:space="preserve"> PŮVODNÍ</v>
      </c>
      <c r="T59" s="106" t="str">
        <f>CONCATENATE(IFERROR(IF(COLUMNS($K60:O60)-1=LEN((TRIM($J60)))-LEN(SUBSTITUTE((TRIM($J60))," ","")),                                                                                RIGHT((TRIM($J60)),LEN((TRIM($J60)))-SEARCH("°",SUBSTITUTE((TRIM($J60))," ","°",COLUMNS($K60:O60)-1))),          IF(COLUMNS($K60:O60)=1,                          LEFT((TRIM($J60)),SEARCH("°",SUBSTITUTE((TRIM($J60))," ","°",COLUMNS($K60:O60)))-1),                                                                                MID((TRIM($J60)),SEARCH("°",SUBSTITUTE((TRIM($J60))," ","°",COLUMNS($K60:O60)-1))+1,SEARCH("°",SUBSTITUTE((TRIM($J60))," ","°",COLUMNS($K60:O60)))-SEARCH("°",SUBSTITUTE((TRIM($J60))," ","°",COLUMNS($K60:O60)-1))-1))),"")," ","NOVÉ")</f>
        <v xml:space="preserve"> NOVÉ</v>
      </c>
      <c r="U59" s="58" t="s">
        <v>1095</v>
      </c>
      <c r="V59" s="88"/>
      <c r="W59" s="89"/>
      <c r="X59" s="89"/>
      <c r="Y59" s="89"/>
      <c r="Z59" s="89"/>
      <c r="AA59" s="89"/>
      <c r="AB59" s="89"/>
      <c r="AC59" s="89"/>
      <c r="AD59" s="89"/>
      <c r="AE59" s="89"/>
    </row>
    <row r="60" spans="1:31" s="90" customFormat="1" x14ac:dyDescent="0.35">
      <c r="A60" s="115" t="str">
        <f t="shared" ref="A60" si="53">IF(B60&lt;&gt;"",A58+1," ")</f>
        <v xml:space="preserve"> </v>
      </c>
      <c r="B60" s="119"/>
      <c r="C60" s="140"/>
      <c r="D60" s="121"/>
      <c r="E60" s="116"/>
      <c r="F60" s="119"/>
      <c r="G60" s="122" t="str">
        <f>IF(F60="","",VLOOKUP(F60,ČÍSELNÍK!$A$2:$B$448,2))</f>
        <v/>
      </c>
      <c r="H60" s="121"/>
      <c r="I60" s="118"/>
      <c r="J60" s="107"/>
      <c r="K60" s="100"/>
      <c r="L60" s="99"/>
      <c r="M60" s="101"/>
      <c r="N60" s="99"/>
      <c r="O60" s="100"/>
      <c r="P60" s="99"/>
      <c r="Q60" s="101"/>
      <c r="R60" s="99"/>
      <c r="S60" s="100"/>
      <c r="T60" s="99"/>
      <c r="U60" s="79"/>
      <c r="V60" s="75" t="str">
        <f t="shared" ref="V60:AE60" si="54">IF(K60&lt;&gt;"",(K59 &amp; "***" &amp;K60),"")</f>
        <v/>
      </c>
      <c r="W60" s="75" t="str">
        <f t="shared" si="54"/>
        <v/>
      </c>
      <c r="X60" s="75" t="str">
        <f t="shared" si="54"/>
        <v/>
      </c>
      <c r="Y60" s="75" t="str">
        <f t="shared" si="54"/>
        <v/>
      </c>
      <c r="Z60" s="75" t="str">
        <f t="shared" si="54"/>
        <v/>
      </c>
      <c r="AA60" s="75" t="str">
        <f t="shared" si="54"/>
        <v/>
      </c>
      <c r="AB60" s="75" t="str">
        <f t="shared" si="54"/>
        <v/>
      </c>
      <c r="AC60" s="75" t="str">
        <f t="shared" si="54"/>
        <v/>
      </c>
      <c r="AD60" s="75" t="str">
        <f t="shared" si="54"/>
        <v/>
      </c>
      <c r="AE60" s="75" t="str">
        <f t="shared" si="54"/>
        <v/>
      </c>
    </row>
    <row r="61" spans="1:31" s="96" customFormat="1" ht="29" x14ac:dyDescent="0.35">
      <c r="A61" s="44"/>
      <c r="B61" s="110" t="s">
        <v>3</v>
      </c>
      <c r="C61" s="44" t="s">
        <v>0</v>
      </c>
      <c r="D61" s="44" t="s">
        <v>1067</v>
      </c>
      <c r="E61" s="44" t="s">
        <v>1068</v>
      </c>
      <c r="F61" s="44" t="s">
        <v>1066</v>
      </c>
      <c r="G61" s="44" t="s">
        <v>1085</v>
      </c>
      <c r="H61" s="44" t="s">
        <v>1069</v>
      </c>
      <c r="I61" s="44" t="s">
        <v>2</v>
      </c>
      <c r="J61" s="131" t="s">
        <v>1</v>
      </c>
      <c r="K61" s="102" t="str">
        <f>CONCATENATE(IFERROR(IF(COLUMNS($K62)-1=LEN((CONCATENATE($J62," ")))-LEN(SUBSTITUTE((CONCATENATE($J62," "))," ","")),
                                                                               RIGHT((CONCATENATE($J62," ")),LEN((CONCATENATE($J62," ")))-SEARCH("°",SUBSTITUTE((CONCATENATE($J62," "))," ","°",COLUMNS($K62)-1))),
         IF(COLUMNS($K62)=1,                          LEFT((CONCATENATE($J62," ")),SEARCH("°",SUBSTITUTE((CONCATENATE($J62," "))," ","°",COLUMNS($K62)))-1),
                                                                               MID((CONCATENATE($J62," ")),SEARCH("°",SUBSTITUTE((CONCATENATE($J62," "))," ","°",COLUMNS($K62)-1))+1,SEARCH("°",SUBSTITUTE((CONCATENATE($J62," "))," ","°",COLUMNS($K62)))-SEARCH("°",SUBSTITUTE((CONCATENATE($J62," "))," ","°",COLUMNS($K62)-1))-1))),"")," ","PŮVODNÍ")</f>
        <v xml:space="preserve"> PŮVODNÍ</v>
      </c>
      <c r="L61" s="103" t="str">
        <f>CONCATENATE(IFERROR(IF(COLUMNS($K62)-1=LEN((CONCATENATE($J62," ")))-LEN(SUBSTITUTE((CONCATENATE($J62," "))," ","")),
                                                                               RIGHT((CONCATENATE($J62," ")),LEN((CONCATENATE($J62," ")))-SEARCH("°",SUBSTITUTE((CONCATENATE($J62," "))," ","°",COLUMNS($K62)-1))),
         IF(COLUMNS($K62)=1,                          LEFT((CONCATENATE($J62," ")),SEARCH("°",SUBSTITUTE((CONCATENATE($J62," "))," ","°",COLUMNS($K62)))-1),
                                                                               MID((CONCATENATE($J62," ")),SEARCH("°",SUBSTITUTE((CONCATENATE($J62," "))," ","°",COLUMNS($K62)-1))+1,SEARCH("°",SUBSTITUTE((CONCATENATE($J62," "))," ","°",COLUMNS($K62)))-SEARCH("°",SUBSTITUTE((CONCATENATE($J62," "))," ","°",COLUMNS($K62)-1))-1))),"")," ","NOVÉ")</f>
        <v xml:space="preserve"> NOVÉ</v>
      </c>
      <c r="M61" s="104" t="str">
        <f>CONCATENATE(IFERROR(IF(COLUMNS($K62:L62)-1=LEN((TRIM($J62)))-LEN(SUBSTITUTE((TRIM($J62))," ","")),                                                                                RIGHT((TRIM($J62)),LEN((TRIM($J62)))-SEARCH("°",SUBSTITUTE((TRIM($J62))," ","°",COLUMNS($K62:L62)-1))),          IF(COLUMNS($K62:L62)=1,                          LEFT((TRIM($J62)),SEARCH("°",SUBSTITUTE((TRIM($J62))," ","°",COLUMNS($K62:L62)))-1),                                                                                MID((TRIM($J62)),SEARCH("°",SUBSTITUTE((TRIM($J62))," ","°",COLUMNS($K62:L62)-1))+1,SEARCH("°",SUBSTITUTE((TRIM($J62))," ","°",COLUMNS($K62:L62)))-SEARCH("°",SUBSTITUTE((TRIM($J62))," ","°",COLUMNS($K62:L62)-1))-1))),"")," ","PŮVODNÍ")</f>
        <v xml:space="preserve"> PŮVODNÍ</v>
      </c>
      <c r="N61" s="105" t="str">
        <f>CONCATENATE(IFERROR(IF(COLUMNS($K62:L62)-1=LEN((TRIM($J62)))-LEN(SUBSTITUTE((TRIM($J62))," ","")),                                                                                RIGHT((TRIM($J62)),LEN((TRIM($J62)))-SEARCH("°",SUBSTITUTE((TRIM($J62))," ","°",COLUMNS($K62:L62)-1))),          IF(COLUMNS($K62:L62)=1,                          LEFT((TRIM($J62)),SEARCH("°",SUBSTITUTE((TRIM($J62))," ","°",COLUMNS($K62:L62)))-1),                                                                                MID((TRIM($J62)),SEARCH("°",SUBSTITUTE((TRIM($J62))," ","°",COLUMNS($K62:L62)-1))+1,SEARCH("°",SUBSTITUTE((TRIM($J62))," ","°",COLUMNS($K62:L62)))-SEARCH("°",SUBSTITUTE((TRIM($J62))," ","°",COLUMNS($K62:L62)-1))-1))),"")," ","NOVÉ")</f>
        <v xml:space="preserve"> NOVÉ</v>
      </c>
      <c r="O61" s="102" t="str">
        <f>CONCATENATE(IFERROR(IF(COLUMNS($K62:M62)-1=LEN((TRIM($J62)))-LEN(SUBSTITUTE((TRIM($J62))," ","")),                                                                                RIGHT((TRIM($J62)),LEN((TRIM($J62)))-SEARCH("°",SUBSTITUTE((TRIM($J62))," ","°",COLUMNS($K62:M62)-1))),          IF(COLUMNS($K62:M62)=1,                          LEFT((TRIM($J62)),SEARCH("°",SUBSTITUTE((TRIM($J62))," ","°",COLUMNS($K62:M62)))-1),                                                                                MID((TRIM($J62)),SEARCH("°",SUBSTITUTE((TRIM($J62))," ","°",COLUMNS($K62:M62)-1))+1,SEARCH("°",SUBSTITUTE((TRIM($J62))," ","°",COLUMNS($K62:M62)))-SEARCH("°",SUBSTITUTE((TRIM($J62))," ","°",COLUMNS($K62:M62)-1))-1))),"")," ","PŮVODNÍ")</f>
        <v xml:space="preserve"> PŮVODNÍ</v>
      </c>
      <c r="P61" s="103" t="str">
        <f>CONCATENATE(IFERROR(IF(COLUMNS($K62:M62)-1=LEN((TRIM($J62)))-LEN(SUBSTITUTE((TRIM($J62))," ","")),                                                                                RIGHT((TRIM($J62)),LEN((TRIM($J62)))-SEARCH("°",SUBSTITUTE((TRIM($J62))," ","°",COLUMNS($K62:M62)-1))),          IF(COLUMNS($K62:M62)=1,                          LEFT((TRIM($J62)),SEARCH("°",SUBSTITUTE((TRIM($J62))," ","°",COLUMNS($K62:M62)))-1),                                                                                MID((TRIM($J62)),SEARCH("°",SUBSTITUTE((TRIM($J62))," ","°",COLUMNS($K62:M62)-1))+1,SEARCH("°",SUBSTITUTE((TRIM($J62))," ","°",COLUMNS($K62:M62)))-SEARCH("°",SUBSTITUTE((TRIM($J62))," ","°",COLUMNS($K62:M62)-1))-1))),"")," ","NOVÉ")</f>
        <v xml:space="preserve"> NOVÉ</v>
      </c>
      <c r="Q61" s="104" t="str">
        <f>CONCATENATE(IFERROR(IF(COLUMNS($K62:N62)-1=LEN((TRIM($J62)))-LEN(SUBSTITUTE((TRIM($J62))," ","")),                                                                                RIGHT((TRIM($J62)),LEN((TRIM($J62)))-SEARCH("°",SUBSTITUTE((TRIM($J62))," ","°",COLUMNS($K62:N62)-1))),          IF(COLUMNS($K62:N62)=1,                          LEFT((TRIM($J62)),SEARCH("°",SUBSTITUTE((TRIM($J62))," ","°",COLUMNS($K62:N62)))-1),                                                                                MID((TRIM($J62)),SEARCH("°",SUBSTITUTE((TRIM($J62))," ","°",COLUMNS($K62:N62)-1))+1,SEARCH("°",SUBSTITUTE((TRIM($J62))," ","°",COLUMNS($K62:N62)))-SEARCH("°",SUBSTITUTE((TRIM($J62))," ","°",COLUMNS($K62:N62)-1))-1))),"")," ","PŮVODNÍ")</f>
        <v xml:space="preserve"> PŮVODNÍ</v>
      </c>
      <c r="R61" s="105" t="str">
        <f>CONCATENATE(IFERROR(IF(COLUMNS($K62:N62)-1=LEN((TRIM($J62)))-LEN(SUBSTITUTE((TRIM($J62))," ","")),                                                                                RIGHT((TRIM($J62)),LEN((TRIM($J62)))-SEARCH("°",SUBSTITUTE((TRIM($J62))," ","°",COLUMNS($K62:N62)-1))),          IF(COLUMNS($K62:N62)=1,                          LEFT((TRIM($J62)),SEARCH("°",SUBSTITUTE((TRIM($J62))," ","°",COLUMNS($K62:N62)))-1),                                                                                MID((TRIM($J62)),SEARCH("°",SUBSTITUTE((TRIM($J62))," ","°",COLUMNS($K62:N62)-1))+1,SEARCH("°",SUBSTITUTE((TRIM($J62))," ","°",COLUMNS($K62:N62)))-SEARCH("°",SUBSTITUTE((TRIM($J62))," ","°",COLUMNS($K62:N62)-1))-1))),"")," ","NOVÉ")</f>
        <v xml:space="preserve"> NOVÉ</v>
      </c>
      <c r="S61" s="102" t="str">
        <f>CONCATENATE(IFERROR(IF(COLUMNS($K62:O62)-1=LEN((TRIM($J62)))-LEN(SUBSTITUTE((TRIM($J62))," ","")),                                                                                RIGHT((TRIM($J62)),LEN((TRIM($J62)))-SEARCH("°",SUBSTITUTE((TRIM($J62))," ","°",COLUMNS($K62:O62)-1))),          IF(COLUMNS($K62:O62)=1,                          LEFT((TRIM($J62)),SEARCH("°",SUBSTITUTE((TRIM($J62))," ","°",COLUMNS($K62:O62)))-1),                                                                                MID((TRIM($J62)),SEARCH("°",SUBSTITUTE((TRIM($J62))," ","°",COLUMNS($K62:O62)-1))+1,SEARCH("°",SUBSTITUTE((TRIM($J62))," ","°",COLUMNS($K62:O62)))-SEARCH("°",SUBSTITUTE((TRIM($J62))," ","°",COLUMNS($K62:O62)-1))-1))),"")," ","PŮVODNÍ")</f>
        <v xml:space="preserve"> PŮVODNÍ</v>
      </c>
      <c r="T61" s="106" t="str">
        <f>CONCATENATE(IFERROR(IF(COLUMNS($K62:O62)-1=LEN((TRIM($J62)))-LEN(SUBSTITUTE((TRIM($J62))," ","")),                                                                                RIGHT((TRIM($J62)),LEN((TRIM($J62)))-SEARCH("°",SUBSTITUTE((TRIM($J62))," ","°",COLUMNS($K62:O62)-1))),          IF(COLUMNS($K62:O62)=1,                          LEFT((TRIM($J62)),SEARCH("°",SUBSTITUTE((TRIM($J62))," ","°",COLUMNS($K62:O62)))-1),                                                                                MID((TRIM($J62)),SEARCH("°",SUBSTITUTE((TRIM($J62))," ","°",COLUMNS($K62:O62)-1))+1,SEARCH("°",SUBSTITUTE((TRIM($J62))," ","°",COLUMNS($K62:O62)))-SEARCH("°",SUBSTITUTE((TRIM($J62))," ","°",COLUMNS($K62:O62)-1))-1))),"")," ","NOVÉ")</f>
        <v xml:space="preserve"> NOVÉ</v>
      </c>
      <c r="U61" s="58" t="s">
        <v>1095</v>
      </c>
      <c r="V61" s="88"/>
      <c r="W61" s="89"/>
      <c r="X61" s="89"/>
      <c r="Y61" s="89"/>
      <c r="Z61" s="89"/>
      <c r="AA61" s="89"/>
      <c r="AB61" s="89"/>
      <c r="AC61" s="89"/>
      <c r="AD61" s="89"/>
      <c r="AE61" s="89"/>
    </row>
    <row r="62" spans="1:31" s="90" customFormat="1" x14ac:dyDescent="0.35">
      <c r="A62" s="115" t="str">
        <f t="shared" ref="A62" si="55">IF(B62&lt;&gt;"",A60+1," ")</f>
        <v xml:space="preserve"> </v>
      </c>
      <c r="B62" s="119"/>
      <c r="C62" s="140"/>
      <c r="D62" s="121"/>
      <c r="E62" s="116"/>
      <c r="F62" s="119"/>
      <c r="G62" s="122" t="str">
        <f>IF(F62="","",VLOOKUP(F62,ČÍSELNÍK!$A$2:$B$448,2))</f>
        <v/>
      </c>
      <c r="H62" s="121"/>
      <c r="I62" s="118"/>
      <c r="J62" s="107"/>
      <c r="K62" s="100"/>
      <c r="L62" s="99"/>
      <c r="M62" s="101"/>
      <c r="N62" s="99"/>
      <c r="O62" s="100"/>
      <c r="P62" s="99"/>
      <c r="Q62" s="101"/>
      <c r="R62" s="99"/>
      <c r="S62" s="100"/>
      <c r="T62" s="99"/>
      <c r="U62" s="79"/>
      <c r="V62" s="75" t="str">
        <f t="shared" ref="V62:AE62" si="56">IF(K62&lt;&gt;"",(K61 &amp; "***" &amp;K62),"")</f>
        <v/>
      </c>
      <c r="W62" s="75" t="str">
        <f t="shared" si="56"/>
        <v/>
      </c>
      <c r="X62" s="75" t="str">
        <f t="shared" si="56"/>
        <v/>
      </c>
      <c r="Y62" s="75" t="str">
        <f t="shared" si="56"/>
        <v/>
      </c>
      <c r="Z62" s="75" t="str">
        <f t="shared" si="56"/>
        <v/>
      </c>
      <c r="AA62" s="75" t="str">
        <f t="shared" si="56"/>
        <v/>
      </c>
      <c r="AB62" s="75" t="str">
        <f t="shared" si="56"/>
        <v/>
      </c>
      <c r="AC62" s="75" t="str">
        <f t="shared" si="56"/>
        <v/>
      </c>
      <c r="AD62" s="75" t="str">
        <f t="shared" si="56"/>
        <v/>
      </c>
      <c r="AE62" s="75" t="str">
        <f t="shared" si="56"/>
        <v/>
      </c>
    </row>
    <row r="63" spans="1:31" s="96" customFormat="1" ht="29" x14ac:dyDescent="0.35">
      <c r="A63" s="44"/>
      <c r="B63" s="110" t="s">
        <v>3</v>
      </c>
      <c r="C63" s="44" t="s">
        <v>0</v>
      </c>
      <c r="D63" s="44" t="s">
        <v>1067</v>
      </c>
      <c r="E63" s="44" t="s">
        <v>1068</v>
      </c>
      <c r="F63" s="44" t="s">
        <v>1066</v>
      </c>
      <c r="G63" s="44" t="s">
        <v>1085</v>
      </c>
      <c r="H63" s="44" t="s">
        <v>1069</v>
      </c>
      <c r="I63" s="44" t="s">
        <v>2</v>
      </c>
      <c r="J63" s="131" t="s">
        <v>1</v>
      </c>
      <c r="K63" s="102" t="str">
        <f>CONCATENATE(IFERROR(IF(COLUMNS($K64)-1=LEN((CONCATENATE($J64," ")))-LEN(SUBSTITUTE((CONCATENATE($J64," "))," ","")),
                                                                               RIGHT((CONCATENATE($J64," ")),LEN((CONCATENATE($J64," ")))-SEARCH("°",SUBSTITUTE((CONCATENATE($J64," "))," ","°",COLUMNS($K64)-1))),
         IF(COLUMNS($K64)=1,                          LEFT((CONCATENATE($J64," ")),SEARCH("°",SUBSTITUTE((CONCATENATE($J64," "))," ","°",COLUMNS($K64)))-1),
                                                                               MID((CONCATENATE($J64," ")),SEARCH("°",SUBSTITUTE((CONCATENATE($J64," "))," ","°",COLUMNS($K64)-1))+1,SEARCH("°",SUBSTITUTE((CONCATENATE($J64," "))," ","°",COLUMNS($K64)))-SEARCH("°",SUBSTITUTE((CONCATENATE($J64," "))," ","°",COLUMNS($K64)-1))-1))),"")," ","PŮVODNÍ")</f>
        <v xml:space="preserve"> PŮVODNÍ</v>
      </c>
      <c r="L63" s="103" t="str">
        <f>CONCATENATE(IFERROR(IF(COLUMNS($K64)-1=LEN((CONCATENATE($J64," ")))-LEN(SUBSTITUTE((CONCATENATE($J64," "))," ","")),
                                                                               RIGHT((CONCATENATE($J64," ")),LEN((CONCATENATE($J64," ")))-SEARCH("°",SUBSTITUTE((CONCATENATE($J64," "))," ","°",COLUMNS($K64)-1))),
         IF(COLUMNS($K64)=1,                          LEFT((CONCATENATE($J64," ")),SEARCH("°",SUBSTITUTE((CONCATENATE($J64," "))," ","°",COLUMNS($K64)))-1),
                                                                               MID((CONCATENATE($J64," ")),SEARCH("°",SUBSTITUTE((CONCATENATE($J64," "))," ","°",COLUMNS($K64)-1))+1,SEARCH("°",SUBSTITUTE((CONCATENATE($J64," "))," ","°",COLUMNS($K64)))-SEARCH("°",SUBSTITUTE((CONCATENATE($J64," "))," ","°",COLUMNS($K64)-1))-1))),"")," ","NOVÉ")</f>
        <v xml:space="preserve"> NOVÉ</v>
      </c>
      <c r="M63" s="104" t="str">
        <f>CONCATENATE(IFERROR(IF(COLUMNS($K64:L64)-1=LEN((TRIM($J64)))-LEN(SUBSTITUTE((TRIM($J64))," ","")),                                                                                RIGHT((TRIM($J64)),LEN((TRIM($J64)))-SEARCH("°",SUBSTITUTE((TRIM($J64))," ","°",COLUMNS($K64:L64)-1))),          IF(COLUMNS($K64:L64)=1,                          LEFT((TRIM($J64)),SEARCH("°",SUBSTITUTE((TRIM($J64))," ","°",COLUMNS($K64:L64)))-1),                                                                                MID((TRIM($J64)),SEARCH("°",SUBSTITUTE((TRIM($J64))," ","°",COLUMNS($K64:L64)-1))+1,SEARCH("°",SUBSTITUTE((TRIM($J64))," ","°",COLUMNS($K64:L64)))-SEARCH("°",SUBSTITUTE((TRIM($J64))," ","°",COLUMNS($K64:L64)-1))-1))),"")," ","PŮVODNÍ")</f>
        <v xml:space="preserve"> PŮVODNÍ</v>
      </c>
      <c r="N63" s="105" t="str">
        <f>CONCATENATE(IFERROR(IF(COLUMNS($K64:L64)-1=LEN((TRIM($J64)))-LEN(SUBSTITUTE((TRIM($J64))," ","")),                                                                                RIGHT((TRIM($J64)),LEN((TRIM($J64)))-SEARCH("°",SUBSTITUTE((TRIM($J64))," ","°",COLUMNS($K64:L64)-1))),          IF(COLUMNS($K64:L64)=1,                          LEFT((TRIM($J64)),SEARCH("°",SUBSTITUTE((TRIM($J64))," ","°",COLUMNS($K64:L64)))-1),                                                                                MID((TRIM($J64)),SEARCH("°",SUBSTITUTE((TRIM($J64))," ","°",COLUMNS($K64:L64)-1))+1,SEARCH("°",SUBSTITUTE((TRIM($J64))," ","°",COLUMNS($K64:L64)))-SEARCH("°",SUBSTITUTE((TRIM($J64))," ","°",COLUMNS($K64:L64)-1))-1))),"")," ","NOVÉ")</f>
        <v xml:space="preserve"> NOVÉ</v>
      </c>
      <c r="O63" s="102" t="str">
        <f>CONCATENATE(IFERROR(IF(COLUMNS($K64:M64)-1=LEN((TRIM($J64)))-LEN(SUBSTITUTE((TRIM($J64))," ","")),                                                                                RIGHT((TRIM($J64)),LEN((TRIM($J64)))-SEARCH("°",SUBSTITUTE((TRIM($J64))," ","°",COLUMNS($K64:M64)-1))),          IF(COLUMNS($K64:M64)=1,                          LEFT((TRIM($J64)),SEARCH("°",SUBSTITUTE((TRIM($J64))," ","°",COLUMNS($K64:M64)))-1),                                                                                MID((TRIM($J64)),SEARCH("°",SUBSTITUTE((TRIM($J64))," ","°",COLUMNS($K64:M64)-1))+1,SEARCH("°",SUBSTITUTE((TRIM($J64))," ","°",COLUMNS($K64:M64)))-SEARCH("°",SUBSTITUTE((TRIM($J64))," ","°",COLUMNS($K64:M64)-1))-1))),"")," ","PŮVODNÍ")</f>
        <v xml:space="preserve"> PŮVODNÍ</v>
      </c>
      <c r="P63" s="103" t="str">
        <f>CONCATENATE(IFERROR(IF(COLUMNS($K64:M64)-1=LEN((TRIM($J64)))-LEN(SUBSTITUTE((TRIM($J64))," ","")),                                                                                RIGHT((TRIM($J64)),LEN((TRIM($J64)))-SEARCH("°",SUBSTITUTE((TRIM($J64))," ","°",COLUMNS($K64:M64)-1))),          IF(COLUMNS($K64:M64)=1,                          LEFT((TRIM($J64)),SEARCH("°",SUBSTITUTE((TRIM($J64))," ","°",COLUMNS($K64:M64)))-1),                                                                                MID((TRIM($J64)),SEARCH("°",SUBSTITUTE((TRIM($J64))," ","°",COLUMNS($K64:M64)-1))+1,SEARCH("°",SUBSTITUTE((TRIM($J64))," ","°",COLUMNS($K64:M64)))-SEARCH("°",SUBSTITUTE((TRIM($J64))," ","°",COLUMNS($K64:M64)-1))-1))),"")," ","NOVÉ")</f>
        <v xml:space="preserve"> NOVÉ</v>
      </c>
      <c r="Q63" s="104" t="str">
        <f>CONCATENATE(IFERROR(IF(COLUMNS($K64:N64)-1=LEN((TRIM($J64)))-LEN(SUBSTITUTE((TRIM($J64))," ","")),                                                                                RIGHT((TRIM($J64)),LEN((TRIM($J64)))-SEARCH("°",SUBSTITUTE((TRIM($J64))," ","°",COLUMNS($K64:N64)-1))),          IF(COLUMNS($K64:N64)=1,                          LEFT((TRIM($J64)),SEARCH("°",SUBSTITUTE((TRIM($J64))," ","°",COLUMNS($K64:N64)))-1),                                                                                MID((TRIM($J64)),SEARCH("°",SUBSTITUTE((TRIM($J64))," ","°",COLUMNS($K64:N64)-1))+1,SEARCH("°",SUBSTITUTE((TRIM($J64))," ","°",COLUMNS($K64:N64)))-SEARCH("°",SUBSTITUTE((TRIM($J64))," ","°",COLUMNS($K64:N64)-1))-1))),"")," ","PŮVODNÍ")</f>
        <v xml:space="preserve"> PŮVODNÍ</v>
      </c>
      <c r="R63" s="105" t="str">
        <f>CONCATENATE(IFERROR(IF(COLUMNS($K64:N64)-1=LEN((TRIM($J64)))-LEN(SUBSTITUTE((TRIM($J64))," ","")),                                                                                RIGHT((TRIM($J64)),LEN((TRIM($J64)))-SEARCH("°",SUBSTITUTE((TRIM($J64))," ","°",COLUMNS($K64:N64)-1))),          IF(COLUMNS($K64:N64)=1,                          LEFT((TRIM($J64)),SEARCH("°",SUBSTITUTE((TRIM($J64))," ","°",COLUMNS($K64:N64)))-1),                                                                                MID((TRIM($J64)),SEARCH("°",SUBSTITUTE((TRIM($J64))," ","°",COLUMNS($K64:N64)-1))+1,SEARCH("°",SUBSTITUTE((TRIM($J64))," ","°",COLUMNS($K64:N64)))-SEARCH("°",SUBSTITUTE((TRIM($J64))," ","°",COLUMNS($K64:N64)-1))-1))),"")," ","NOVÉ")</f>
        <v xml:space="preserve"> NOVÉ</v>
      </c>
      <c r="S63" s="102" t="str">
        <f>CONCATENATE(IFERROR(IF(COLUMNS($K64:O64)-1=LEN((TRIM($J64)))-LEN(SUBSTITUTE((TRIM($J64))," ","")),                                                                                RIGHT((TRIM($J64)),LEN((TRIM($J64)))-SEARCH("°",SUBSTITUTE((TRIM($J64))," ","°",COLUMNS($K64:O64)-1))),          IF(COLUMNS($K64:O64)=1,                          LEFT((TRIM($J64)),SEARCH("°",SUBSTITUTE((TRIM($J64))," ","°",COLUMNS($K64:O64)))-1),                                                                                MID((TRIM($J64)),SEARCH("°",SUBSTITUTE((TRIM($J64))," ","°",COLUMNS($K64:O64)-1))+1,SEARCH("°",SUBSTITUTE((TRIM($J64))," ","°",COLUMNS($K64:O64)))-SEARCH("°",SUBSTITUTE((TRIM($J64))," ","°",COLUMNS($K64:O64)-1))-1))),"")," ","PŮVODNÍ")</f>
        <v xml:space="preserve"> PŮVODNÍ</v>
      </c>
      <c r="T63" s="106" t="str">
        <f>CONCATENATE(IFERROR(IF(COLUMNS($K64:O64)-1=LEN((TRIM($J64)))-LEN(SUBSTITUTE((TRIM($J64))," ","")),                                                                                RIGHT((TRIM($J64)),LEN((TRIM($J64)))-SEARCH("°",SUBSTITUTE((TRIM($J64))," ","°",COLUMNS($K64:O64)-1))),          IF(COLUMNS($K64:O64)=1,                          LEFT((TRIM($J64)),SEARCH("°",SUBSTITUTE((TRIM($J64))," ","°",COLUMNS($K64:O64)))-1),                                                                                MID((TRIM($J64)),SEARCH("°",SUBSTITUTE((TRIM($J64))," ","°",COLUMNS($K64:O64)-1))+1,SEARCH("°",SUBSTITUTE((TRIM($J64))," ","°",COLUMNS($K64:O64)))-SEARCH("°",SUBSTITUTE((TRIM($J64))," ","°",COLUMNS($K64:O64)-1))-1))),"")," ","NOVÉ")</f>
        <v xml:space="preserve"> NOVÉ</v>
      </c>
      <c r="U63" s="58" t="s">
        <v>1095</v>
      </c>
      <c r="V63" s="88"/>
      <c r="W63" s="89"/>
      <c r="X63" s="89"/>
      <c r="Y63" s="89"/>
      <c r="Z63" s="89"/>
      <c r="AA63" s="89"/>
      <c r="AB63" s="89"/>
      <c r="AC63" s="89"/>
      <c r="AD63" s="89"/>
      <c r="AE63" s="89"/>
    </row>
    <row r="64" spans="1:31" s="90" customFormat="1" x14ac:dyDescent="0.35">
      <c r="A64" s="115" t="str">
        <f t="shared" ref="A64" si="57">IF(B64&lt;&gt;"",A62+1," ")</f>
        <v xml:space="preserve"> </v>
      </c>
      <c r="B64" s="119"/>
      <c r="C64" s="140"/>
      <c r="D64" s="121"/>
      <c r="E64" s="116"/>
      <c r="F64" s="119"/>
      <c r="G64" s="122" t="str">
        <f>IF(F64="","",VLOOKUP(F64,ČÍSELNÍK!$A$2:$B$448,2))</f>
        <v/>
      </c>
      <c r="H64" s="121"/>
      <c r="I64" s="118"/>
      <c r="J64" s="107"/>
      <c r="K64" s="100"/>
      <c r="L64" s="99"/>
      <c r="M64" s="101"/>
      <c r="N64" s="99"/>
      <c r="O64" s="100"/>
      <c r="P64" s="99"/>
      <c r="Q64" s="101"/>
      <c r="R64" s="99"/>
      <c r="S64" s="100"/>
      <c r="T64" s="99"/>
      <c r="U64" s="79"/>
      <c r="V64" s="75" t="str">
        <f t="shared" ref="V64:AE64" si="58">IF(K64&lt;&gt;"",(K63 &amp; "***" &amp;K64),"")</f>
        <v/>
      </c>
      <c r="W64" s="75" t="str">
        <f t="shared" si="58"/>
        <v/>
      </c>
      <c r="X64" s="75" t="str">
        <f t="shared" si="58"/>
        <v/>
      </c>
      <c r="Y64" s="75" t="str">
        <f t="shared" si="58"/>
        <v/>
      </c>
      <c r="Z64" s="75" t="str">
        <f t="shared" si="58"/>
        <v/>
      </c>
      <c r="AA64" s="75" t="str">
        <f t="shared" si="58"/>
        <v/>
      </c>
      <c r="AB64" s="75" t="str">
        <f t="shared" si="58"/>
        <v/>
      </c>
      <c r="AC64" s="75" t="str">
        <f t="shared" si="58"/>
        <v/>
      </c>
      <c r="AD64" s="75" t="str">
        <f t="shared" si="58"/>
        <v/>
      </c>
      <c r="AE64" s="75" t="str">
        <f t="shared" si="58"/>
        <v/>
      </c>
    </row>
    <row r="65" spans="1:31" s="96" customFormat="1" ht="29" x14ac:dyDescent="0.35">
      <c r="A65" s="44"/>
      <c r="B65" s="110" t="s">
        <v>3</v>
      </c>
      <c r="C65" s="44" t="s">
        <v>0</v>
      </c>
      <c r="D65" s="44" t="s">
        <v>1067</v>
      </c>
      <c r="E65" s="44" t="s">
        <v>1068</v>
      </c>
      <c r="F65" s="44" t="s">
        <v>1066</v>
      </c>
      <c r="G65" s="44" t="s">
        <v>1085</v>
      </c>
      <c r="H65" s="44" t="s">
        <v>1069</v>
      </c>
      <c r="I65" s="44" t="s">
        <v>2</v>
      </c>
      <c r="J65" s="131" t="s">
        <v>1</v>
      </c>
      <c r="K65" s="102" t="str">
        <f>CONCATENATE(IFERROR(IF(COLUMNS($K66)-1=LEN((CONCATENATE($J66," ")))-LEN(SUBSTITUTE((CONCATENATE($J66," "))," ","")),
                                                                               RIGHT((CONCATENATE($J66," ")),LEN((CONCATENATE($J66," ")))-SEARCH("°",SUBSTITUTE((CONCATENATE($J66," "))," ","°",COLUMNS($K66)-1))),
         IF(COLUMNS($K66)=1,                          LEFT((CONCATENATE($J66," ")),SEARCH("°",SUBSTITUTE((CONCATENATE($J66," "))," ","°",COLUMNS($K66)))-1),
                                                                               MID((CONCATENATE($J66," ")),SEARCH("°",SUBSTITUTE((CONCATENATE($J66," "))," ","°",COLUMNS($K66)-1))+1,SEARCH("°",SUBSTITUTE((CONCATENATE($J66," "))," ","°",COLUMNS($K66)))-SEARCH("°",SUBSTITUTE((CONCATENATE($J66," "))," ","°",COLUMNS($K66)-1))-1))),"")," ","PŮVODNÍ")</f>
        <v xml:space="preserve"> PŮVODNÍ</v>
      </c>
      <c r="L65" s="103" t="str">
        <f>CONCATENATE(IFERROR(IF(COLUMNS($K66)-1=LEN((CONCATENATE($J66," ")))-LEN(SUBSTITUTE((CONCATENATE($J66," "))," ","")),
                                                                               RIGHT((CONCATENATE($J66," ")),LEN((CONCATENATE($J66," ")))-SEARCH("°",SUBSTITUTE((CONCATENATE($J66," "))," ","°",COLUMNS($K66)-1))),
         IF(COLUMNS($K66)=1,                          LEFT((CONCATENATE($J66," ")),SEARCH("°",SUBSTITUTE((CONCATENATE($J66," "))," ","°",COLUMNS($K66)))-1),
                                                                               MID((CONCATENATE($J66," ")),SEARCH("°",SUBSTITUTE((CONCATENATE($J66," "))," ","°",COLUMNS($K66)-1))+1,SEARCH("°",SUBSTITUTE((CONCATENATE($J66," "))," ","°",COLUMNS($K66)))-SEARCH("°",SUBSTITUTE((CONCATENATE($J66," "))," ","°",COLUMNS($K66)-1))-1))),"")," ","NOVÉ")</f>
        <v xml:space="preserve"> NOVÉ</v>
      </c>
      <c r="M65" s="104" t="str">
        <f>CONCATENATE(IFERROR(IF(COLUMNS($K66:L66)-1=LEN((TRIM($J66)))-LEN(SUBSTITUTE((TRIM($J66))," ","")),                                                                                RIGHT((TRIM($J66)),LEN((TRIM($J66)))-SEARCH("°",SUBSTITUTE((TRIM($J66))," ","°",COLUMNS($K66:L66)-1))),          IF(COLUMNS($K66:L66)=1,                          LEFT((TRIM($J66)),SEARCH("°",SUBSTITUTE((TRIM($J66))," ","°",COLUMNS($K66:L66)))-1),                                                                                MID((TRIM($J66)),SEARCH("°",SUBSTITUTE((TRIM($J66))," ","°",COLUMNS($K66:L66)-1))+1,SEARCH("°",SUBSTITUTE((TRIM($J66))," ","°",COLUMNS($K66:L66)))-SEARCH("°",SUBSTITUTE((TRIM($J66))," ","°",COLUMNS($K66:L66)-1))-1))),"")," ","PŮVODNÍ")</f>
        <v xml:space="preserve"> PŮVODNÍ</v>
      </c>
      <c r="N65" s="105" t="str">
        <f>CONCATENATE(IFERROR(IF(COLUMNS($K66:L66)-1=LEN((TRIM($J66)))-LEN(SUBSTITUTE((TRIM($J66))," ","")),                                                                                RIGHT((TRIM($J66)),LEN((TRIM($J66)))-SEARCH("°",SUBSTITUTE((TRIM($J66))," ","°",COLUMNS($K66:L66)-1))),          IF(COLUMNS($K66:L66)=1,                          LEFT((TRIM($J66)),SEARCH("°",SUBSTITUTE((TRIM($J66))," ","°",COLUMNS($K66:L66)))-1),                                                                                MID((TRIM($J66)),SEARCH("°",SUBSTITUTE((TRIM($J66))," ","°",COLUMNS($K66:L66)-1))+1,SEARCH("°",SUBSTITUTE((TRIM($J66))," ","°",COLUMNS($K66:L66)))-SEARCH("°",SUBSTITUTE((TRIM($J66))," ","°",COLUMNS($K66:L66)-1))-1))),"")," ","NOVÉ")</f>
        <v xml:space="preserve"> NOVÉ</v>
      </c>
      <c r="O65" s="102" t="str">
        <f>CONCATENATE(IFERROR(IF(COLUMNS($K66:M66)-1=LEN((TRIM($J66)))-LEN(SUBSTITUTE((TRIM($J66))," ","")),                                                                                RIGHT((TRIM($J66)),LEN((TRIM($J66)))-SEARCH("°",SUBSTITUTE((TRIM($J66))," ","°",COLUMNS($K66:M66)-1))),          IF(COLUMNS($K66:M66)=1,                          LEFT((TRIM($J66)),SEARCH("°",SUBSTITUTE((TRIM($J66))," ","°",COLUMNS($K66:M66)))-1),                                                                                MID((TRIM($J66)),SEARCH("°",SUBSTITUTE((TRIM($J66))," ","°",COLUMNS($K66:M66)-1))+1,SEARCH("°",SUBSTITUTE((TRIM($J66))," ","°",COLUMNS($K66:M66)))-SEARCH("°",SUBSTITUTE((TRIM($J66))," ","°",COLUMNS($K66:M66)-1))-1))),"")," ","PŮVODNÍ")</f>
        <v xml:space="preserve"> PŮVODNÍ</v>
      </c>
      <c r="P65" s="103" t="str">
        <f>CONCATENATE(IFERROR(IF(COLUMNS($K66:M66)-1=LEN((TRIM($J66)))-LEN(SUBSTITUTE((TRIM($J66))," ","")),                                                                                RIGHT((TRIM($J66)),LEN((TRIM($J66)))-SEARCH("°",SUBSTITUTE((TRIM($J66))," ","°",COLUMNS($K66:M66)-1))),          IF(COLUMNS($K66:M66)=1,                          LEFT((TRIM($J66)),SEARCH("°",SUBSTITUTE((TRIM($J66))," ","°",COLUMNS($K66:M66)))-1),                                                                                MID((TRIM($J66)),SEARCH("°",SUBSTITUTE((TRIM($J66))," ","°",COLUMNS($K66:M66)-1))+1,SEARCH("°",SUBSTITUTE((TRIM($J66))," ","°",COLUMNS($K66:M66)))-SEARCH("°",SUBSTITUTE((TRIM($J66))," ","°",COLUMNS($K66:M66)-1))-1))),"")," ","NOVÉ")</f>
        <v xml:space="preserve"> NOVÉ</v>
      </c>
      <c r="Q65" s="104" t="str">
        <f>CONCATENATE(IFERROR(IF(COLUMNS($K66:N66)-1=LEN((TRIM($J66)))-LEN(SUBSTITUTE((TRIM($J66))," ","")),                                                                                RIGHT((TRIM($J66)),LEN((TRIM($J66)))-SEARCH("°",SUBSTITUTE((TRIM($J66))," ","°",COLUMNS($K66:N66)-1))),          IF(COLUMNS($K66:N66)=1,                          LEFT((TRIM($J66)),SEARCH("°",SUBSTITUTE((TRIM($J66))," ","°",COLUMNS($K66:N66)))-1),                                                                                MID((TRIM($J66)),SEARCH("°",SUBSTITUTE((TRIM($J66))," ","°",COLUMNS($K66:N66)-1))+1,SEARCH("°",SUBSTITUTE((TRIM($J66))," ","°",COLUMNS($K66:N66)))-SEARCH("°",SUBSTITUTE((TRIM($J66))," ","°",COLUMNS($K66:N66)-1))-1))),"")," ","PŮVODNÍ")</f>
        <v xml:space="preserve"> PŮVODNÍ</v>
      </c>
      <c r="R65" s="105" t="str">
        <f>CONCATENATE(IFERROR(IF(COLUMNS($K66:N66)-1=LEN((TRIM($J66)))-LEN(SUBSTITUTE((TRIM($J66))," ","")),                                                                                RIGHT((TRIM($J66)),LEN((TRIM($J66)))-SEARCH("°",SUBSTITUTE((TRIM($J66))," ","°",COLUMNS($K66:N66)-1))),          IF(COLUMNS($K66:N66)=1,                          LEFT((TRIM($J66)),SEARCH("°",SUBSTITUTE((TRIM($J66))," ","°",COLUMNS($K66:N66)))-1),                                                                                MID((TRIM($J66)),SEARCH("°",SUBSTITUTE((TRIM($J66))," ","°",COLUMNS($K66:N66)-1))+1,SEARCH("°",SUBSTITUTE((TRIM($J66))," ","°",COLUMNS($K66:N66)))-SEARCH("°",SUBSTITUTE((TRIM($J66))," ","°",COLUMNS($K66:N66)-1))-1))),"")," ","NOVÉ")</f>
        <v xml:space="preserve"> NOVÉ</v>
      </c>
      <c r="S65" s="102" t="str">
        <f>CONCATENATE(IFERROR(IF(COLUMNS($K66:O66)-1=LEN((TRIM($J66)))-LEN(SUBSTITUTE((TRIM($J66))," ","")),                                                                                RIGHT((TRIM($J66)),LEN((TRIM($J66)))-SEARCH("°",SUBSTITUTE((TRIM($J66))," ","°",COLUMNS($K66:O66)-1))),          IF(COLUMNS($K66:O66)=1,                          LEFT((TRIM($J66)),SEARCH("°",SUBSTITUTE((TRIM($J66))," ","°",COLUMNS($K66:O66)))-1),                                                                                MID((TRIM($J66)),SEARCH("°",SUBSTITUTE((TRIM($J66))," ","°",COLUMNS($K66:O66)-1))+1,SEARCH("°",SUBSTITUTE((TRIM($J66))," ","°",COLUMNS($K66:O66)))-SEARCH("°",SUBSTITUTE((TRIM($J66))," ","°",COLUMNS($K66:O66)-1))-1))),"")," ","PŮVODNÍ")</f>
        <v xml:space="preserve"> PŮVODNÍ</v>
      </c>
      <c r="T65" s="106" t="str">
        <f>CONCATENATE(IFERROR(IF(COLUMNS($K66:O66)-1=LEN((TRIM($J66)))-LEN(SUBSTITUTE((TRIM($J66))," ","")),                                                                                RIGHT((TRIM($J66)),LEN((TRIM($J66)))-SEARCH("°",SUBSTITUTE((TRIM($J66))," ","°",COLUMNS($K66:O66)-1))),          IF(COLUMNS($K66:O66)=1,                          LEFT((TRIM($J66)),SEARCH("°",SUBSTITUTE((TRIM($J66))," ","°",COLUMNS($K66:O66)))-1),                                                                                MID((TRIM($J66)),SEARCH("°",SUBSTITUTE((TRIM($J66))," ","°",COLUMNS($K66:O66)-1))+1,SEARCH("°",SUBSTITUTE((TRIM($J66))," ","°",COLUMNS($K66:O66)))-SEARCH("°",SUBSTITUTE((TRIM($J66))," ","°",COLUMNS($K66:O66)-1))-1))),"")," ","NOVÉ")</f>
        <v xml:space="preserve"> NOVÉ</v>
      </c>
      <c r="U65" s="58" t="s">
        <v>1095</v>
      </c>
      <c r="V65" s="88"/>
      <c r="W65" s="89"/>
      <c r="X65" s="89"/>
      <c r="Y65" s="89"/>
      <c r="Z65" s="89"/>
      <c r="AA65" s="89"/>
      <c r="AB65" s="89"/>
      <c r="AC65" s="89"/>
      <c r="AD65" s="89"/>
      <c r="AE65" s="89"/>
    </row>
    <row r="66" spans="1:31" s="90" customFormat="1" x14ac:dyDescent="0.35">
      <c r="A66" s="115" t="str">
        <f t="shared" ref="A66" si="59">IF(B66&lt;&gt;"",A64+1," ")</f>
        <v xml:space="preserve"> </v>
      </c>
      <c r="B66" s="119"/>
      <c r="C66" s="140"/>
      <c r="D66" s="121"/>
      <c r="E66" s="116"/>
      <c r="F66" s="119"/>
      <c r="G66" s="122" t="str">
        <f>IF(F66="","",VLOOKUP(F66,ČÍSELNÍK!$A$2:$B$448,2))</f>
        <v/>
      </c>
      <c r="H66" s="121"/>
      <c r="I66" s="118"/>
      <c r="J66" s="107"/>
      <c r="K66" s="100"/>
      <c r="L66" s="99"/>
      <c r="M66" s="101"/>
      <c r="N66" s="99"/>
      <c r="O66" s="100"/>
      <c r="P66" s="99"/>
      <c r="Q66" s="101"/>
      <c r="R66" s="99"/>
      <c r="S66" s="100"/>
      <c r="T66" s="99"/>
      <c r="U66" s="79"/>
      <c r="V66" s="75" t="str">
        <f t="shared" ref="V66:AE66" si="60">IF(K66&lt;&gt;"",(K65 &amp; "***" &amp;K66),"")</f>
        <v/>
      </c>
      <c r="W66" s="75" t="str">
        <f t="shared" si="60"/>
        <v/>
      </c>
      <c r="X66" s="75" t="str">
        <f t="shared" si="60"/>
        <v/>
      </c>
      <c r="Y66" s="75" t="str">
        <f t="shared" si="60"/>
        <v/>
      </c>
      <c r="Z66" s="75" t="str">
        <f t="shared" si="60"/>
        <v/>
      </c>
      <c r="AA66" s="75" t="str">
        <f t="shared" si="60"/>
        <v/>
      </c>
      <c r="AB66" s="75" t="str">
        <f t="shared" si="60"/>
        <v/>
      </c>
      <c r="AC66" s="75" t="str">
        <f t="shared" si="60"/>
        <v/>
      </c>
      <c r="AD66" s="75" t="str">
        <f t="shared" si="60"/>
        <v/>
      </c>
      <c r="AE66" s="75" t="str">
        <f t="shared" si="60"/>
        <v/>
      </c>
    </row>
    <row r="67" spans="1:31" s="96" customFormat="1" ht="29" x14ac:dyDescent="0.35">
      <c r="A67" s="44"/>
      <c r="B67" s="110" t="s">
        <v>3</v>
      </c>
      <c r="C67" s="44" t="s">
        <v>0</v>
      </c>
      <c r="D67" s="44" t="s">
        <v>1067</v>
      </c>
      <c r="E67" s="44" t="s">
        <v>1068</v>
      </c>
      <c r="F67" s="44" t="s">
        <v>1066</v>
      </c>
      <c r="G67" s="44" t="s">
        <v>1085</v>
      </c>
      <c r="H67" s="44" t="s">
        <v>1069</v>
      </c>
      <c r="I67" s="44" t="s">
        <v>2</v>
      </c>
      <c r="J67" s="131" t="s">
        <v>1</v>
      </c>
      <c r="K67" s="102" t="str">
        <f>CONCATENATE(IFERROR(IF(COLUMNS($K68)-1=LEN((CONCATENATE($J68," ")))-LEN(SUBSTITUTE((CONCATENATE($J68," "))," ","")),
                                                                               RIGHT((CONCATENATE($J68," ")),LEN((CONCATENATE($J68," ")))-SEARCH("°",SUBSTITUTE((CONCATENATE($J68," "))," ","°",COLUMNS($K68)-1))),
         IF(COLUMNS($K68)=1,                          LEFT((CONCATENATE($J68," ")),SEARCH("°",SUBSTITUTE((CONCATENATE($J68," "))," ","°",COLUMNS($K68)))-1),
                                                                               MID((CONCATENATE($J68," ")),SEARCH("°",SUBSTITUTE((CONCATENATE($J68," "))," ","°",COLUMNS($K68)-1))+1,SEARCH("°",SUBSTITUTE((CONCATENATE($J68," "))," ","°",COLUMNS($K68)))-SEARCH("°",SUBSTITUTE((CONCATENATE($J68," "))," ","°",COLUMNS($K68)-1))-1))),"")," ","PŮVODNÍ")</f>
        <v xml:space="preserve"> PŮVODNÍ</v>
      </c>
      <c r="L67" s="103" t="str">
        <f>CONCATENATE(IFERROR(IF(COLUMNS($K68)-1=LEN((CONCATENATE($J68," ")))-LEN(SUBSTITUTE((CONCATENATE($J68," "))," ","")),
                                                                               RIGHT((CONCATENATE($J68," ")),LEN((CONCATENATE($J68," ")))-SEARCH("°",SUBSTITUTE((CONCATENATE($J68," "))," ","°",COLUMNS($K68)-1))),
         IF(COLUMNS($K68)=1,                          LEFT((CONCATENATE($J68," ")),SEARCH("°",SUBSTITUTE((CONCATENATE($J68," "))," ","°",COLUMNS($K68)))-1),
                                                                               MID((CONCATENATE($J68," ")),SEARCH("°",SUBSTITUTE((CONCATENATE($J68," "))," ","°",COLUMNS($K68)-1))+1,SEARCH("°",SUBSTITUTE((CONCATENATE($J68," "))," ","°",COLUMNS($K68)))-SEARCH("°",SUBSTITUTE((CONCATENATE($J68," "))," ","°",COLUMNS($K68)-1))-1))),"")," ","NOVÉ")</f>
        <v xml:space="preserve"> NOVÉ</v>
      </c>
      <c r="M67" s="104" t="str">
        <f>CONCATENATE(IFERROR(IF(COLUMNS($K68:L68)-1=LEN((TRIM($J68)))-LEN(SUBSTITUTE((TRIM($J68))," ","")),                                                                                RIGHT((TRIM($J68)),LEN((TRIM($J68)))-SEARCH("°",SUBSTITUTE((TRIM($J68))," ","°",COLUMNS($K68:L68)-1))),          IF(COLUMNS($K68:L68)=1,                          LEFT((TRIM($J68)),SEARCH("°",SUBSTITUTE((TRIM($J68))," ","°",COLUMNS($K68:L68)))-1),                                                                                MID((TRIM($J68)),SEARCH("°",SUBSTITUTE((TRIM($J68))," ","°",COLUMNS($K68:L68)-1))+1,SEARCH("°",SUBSTITUTE((TRIM($J68))," ","°",COLUMNS($K68:L68)))-SEARCH("°",SUBSTITUTE((TRIM($J68))," ","°",COLUMNS($K68:L68)-1))-1))),"")," ","PŮVODNÍ")</f>
        <v xml:space="preserve"> PŮVODNÍ</v>
      </c>
      <c r="N67" s="105" t="str">
        <f>CONCATENATE(IFERROR(IF(COLUMNS($K68:L68)-1=LEN((TRIM($J68)))-LEN(SUBSTITUTE((TRIM($J68))," ","")),                                                                                RIGHT((TRIM($J68)),LEN((TRIM($J68)))-SEARCH("°",SUBSTITUTE((TRIM($J68))," ","°",COLUMNS($K68:L68)-1))),          IF(COLUMNS($K68:L68)=1,                          LEFT((TRIM($J68)),SEARCH("°",SUBSTITUTE((TRIM($J68))," ","°",COLUMNS($K68:L68)))-1),                                                                                MID((TRIM($J68)),SEARCH("°",SUBSTITUTE((TRIM($J68))," ","°",COLUMNS($K68:L68)-1))+1,SEARCH("°",SUBSTITUTE((TRIM($J68))," ","°",COLUMNS($K68:L68)))-SEARCH("°",SUBSTITUTE((TRIM($J68))," ","°",COLUMNS($K68:L68)-1))-1))),"")," ","NOVÉ")</f>
        <v xml:space="preserve"> NOVÉ</v>
      </c>
      <c r="O67" s="102" t="str">
        <f>CONCATENATE(IFERROR(IF(COLUMNS($K68:M68)-1=LEN((TRIM($J68)))-LEN(SUBSTITUTE((TRIM($J68))," ","")),                                                                                RIGHT((TRIM($J68)),LEN((TRIM($J68)))-SEARCH("°",SUBSTITUTE((TRIM($J68))," ","°",COLUMNS($K68:M68)-1))),          IF(COLUMNS($K68:M68)=1,                          LEFT((TRIM($J68)),SEARCH("°",SUBSTITUTE((TRIM($J68))," ","°",COLUMNS($K68:M68)))-1),                                                                                MID((TRIM($J68)),SEARCH("°",SUBSTITUTE((TRIM($J68))," ","°",COLUMNS($K68:M68)-1))+1,SEARCH("°",SUBSTITUTE((TRIM($J68))," ","°",COLUMNS($K68:M68)))-SEARCH("°",SUBSTITUTE((TRIM($J68))," ","°",COLUMNS($K68:M68)-1))-1))),"")," ","PŮVODNÍ")</f>
        <v xml:space="preserve"> PŮVODNÍ</v>
      </c>
      <c r="P67" s="103" t="str">
        <f>CONCATENATE(IFERROR(IF(COLUMNS($K68:M68)-1=LEN((TRIM($J68)))-LEN(SUBSTITUTE((TRIM($J68))," ","")),                                                                                RIGHT((TRIM($J68)),LEN((TRIM($J68)))-SEARCH("°",SUBSTITUTE((TRIM($J68))," ","°",COLUMNS($K68:M68)-1))),          IF(COLUMNS($K68:M68)=1,                          LEFT((TRIM($J68)),SEARCH("°",SUBSTITUTE((TRIM($J68))," ","°",COLUMNS($K68:M68)))-1),                                                                                MID((TRIM($J68)),SEARCH("°",SUBSTITUTE((TRIM($J68))," ","°",COLUMNS($K68:M68)-1))+1,SEARCH("°",SUBSTITUTE((TRIM($J68))," ","°",COLUMNS($K68:M68)))-SEARCH("°",SUBSTITUTE((TRIM($J68))," ","°",COLUMNS($K68:M68)-1))-1))),"")," ","NOVÉ")</f>
        <v xml:space="preserve"> NOVÉ</v>
      </c>
      <c r="Q67" s="104" t="str">
        <f>CONCATENATE(IFERROR(IF(COLUMNS($K68:N68)-1=LEN((TRIM($J68)))-LEN(SUBSTITUTE((TRIM($J68))," ","")),                                                                                RIGHT((TRIM($J68)),LEN((TRIM($J68)))-SEARCH("°",SUBSTITUTE((TRIM($J68))," ","°",COLUMNS($K68:N68)-1))),          IF(COLUMNS($K68:N68)=1,                          LEFT((TRIM($J68)),SEARCH("°",SUBSTITUTE((TRIM($J68))," ","°",COLUMNS($K68:N68)))-1),                                                                                MID((TRIM($J68)),SEARCH("°",SUBSTITUTE((TRIM($J68))," ","°",COLUMNS($K68:N68)-1))+1,SEARCH("°",SUBSTITUTE((TRIM($J68))," ","°",COLUMNS($K68:N68)))-SEARCH("°",SUBSTITUTE((TRIM($J68))," ","°",COLUMNS($K68:N68)-1))-1))),"")," ","PŮVODNÍ")</f>
        <v xml:space="preserve"> PŮVODNÍ</v>
      </c>
      <c r="R67" s="105" t="str">
        <f>CONCATENATE(IFERROR(IF(COLUMNS($K68:N68)-1=LEN((TRIM($J68)))-LEN(SUBSTITUTE((TRIM($J68))," ","")),                                                                                RIGHT((TRIM($J68)),LEN((TRIM($J68)))-SEARCH("°",SUBSTITUTE((TRIM($J68))," ","°",COLUMNS($K68:N68)-1))),          IF(COLUMNS($K68:N68)=1,                          LEFT((TRIM($J68)),SEARCH("°",SUBSTITUTE((TRIM($J68))," ","°",COLUMNS($K68:N68)))-1),                                                                                MID((TRIM($J68)),SEARCH("°",SUBSTITUTE((TRIM($J68))," ","°",COLUMNS($K68:N68)-1))+1,SEARCH("°",SUBSTITUTE((TRIM($J68))," ","°",COLUMNS($K68:N68)))-SEARCH("°",SUBSTITUTE((TRIM($J68))," ","°",COLUMNS($K68:N68)-1))-1))),"")," ","NOVÉ")</f>
        <v xml:space="preserve"> NOVÉ</v>
      </c>
      <c r="S67" s="102" t="str">
        <f>CONCATENATE(IFERROR(IF(COLUMNS($K68:O68)-1=LEN((TRIM($J68)))-LEN(SUBSTITUTE((TRIM($J68))," ","")),                                                                                RIGHT((TRIM($J68)),LEN((TRIM($J68)))-SEARCH("°",SUBSTITUTE((TRIM($J68))," ","°",COLUMNS($K68:O68)-1))),          IF(COLUMNS($K68:O68)=1,                          LEFT((TRIM($J68)),SEARCH("°",SUBSTITUTE((TRIM($J68))," ","°",COLUMNS($K68:O68)))-1),                                                                                MID((TRIM($J68)),SEARCH("°",SUBSTITUTE((TRIM($J68))," ","°",COLUMNS($K68:O68)-1))+1,SEARCH("°",SUBSTITUTE((TRIM($J68))," ","°",COLUMNS($K68:O68)))-SEARCH("°",SUBSTITUTE((TRIM($J68))," ","°",COLUMNS($K68:O68)-1))-1))),"")," ","PŮVODNÍ")</f>
        <v xml:space="preserve"> PŮVODNÍ</v>
      </c>
      <c r="T67" s="106" t="str">
        <f>CONCATENATE(IFERROR(IF(COLUMNS($K68:O68)-1=LEN((TRIM($J68)))-LEN(SUBSTITUTE((TRIM($J68))," ","")),                                                                                RIGHT((TRIM($J68)),LEN((TRIM($J68)))-SEARCH("°",SUBSTITUTE((TRIM($J68))," ","°",COLUMNS($K68:O68)-1))),          IF(COLUMNS($K68:O68)=1,                          LEFT((TRIM($J68)),SEARCH("°",SUBSTITUTE((TRIM($J68))," ","°",COLUMNS($K68:O68)))-1),                                                                                MID((TRIM($J68)),SEARCH("°",SUBSTITUTE((TRIM($J68))," ","°",COLUMNS($K68:O68)-1))+1,SEARCH("°",SUBSTITUTE((TRIM($J68))," ","°",COLUMNS($K68:O68)))-SEARCH("°",SUBSTITUTE((TRIM($J68))," ","°",COLUMNS($K68:O68)-1))-1))),"")," ","NOVÉ")</f>
        <v xml:space="preserve"> NOVÉ</v>
      </c>
      <c r="U67" s="58" t="s">
        <v>1095</v>
      </c>
      <c r="V67" s="88"/>
      <c r="W67" s="89"/>
      <c r="X67" s="89"/>
      <c r="Y67" s="89"/>
      <c r="Z67" s="89"/>
      <c r="AA67" s="89"/>
      <c r="AB67" s="89"/>
      <c r="AC67" s="89"/>
      <c r="AD67" s="89"/>
      <c r="AE67" s="89"/>
    </row>
    <row r="68" spans="1:31" s="90" customFormat="1" x14ac:dyDescent="0.35">
      <c r="A68" s="115" t="str">
        <f t="shared" ref="A68" si="61">IF(B68&lt;&gt;"",A66+1," ")</f>
        <v xml:space="preserve"> </v>
      </c>
      <c r="B68" s="119"/>
      <c r="C68" s="140"/>
      <c r="D68" s="121"/>
      <c r="E68" s="116"/>
      <c r="F68" s="119"/>
      <c r="G68" s="122" t="str">
        <f>IF(F68="","",VLOOKUP(F68,ČÍSELNÍK!$A$2:$B$448,2))</f>
        <v/>
      </c>
      <c r="H68" s="121"/>
      <c r="I68" s="118"/>
      <c r="J68" s="107"/>
      <c r="K68" s="100"/>
      <c r="L68" s="99"/>
      <c r="M68" s="101"/>
      <c r="N68" s="99"/>
      <c r="O68" s="100"/>
      <c r="P68" s="99"/>
      <c r="Q68" s="101"/>
      <c r="R68" s="99"/>
      <c r="S68" s="100"/>
      <c r="T68" s="99"/>
      <c r="U68" s="79"/>
      <c r="V68" s="75" t="str">
        <f t="shared" ref="V68:AE68" si="62">IF(K68&lt;&gt;"",(K67 &amp; "***" &amp;K68),"")</f>
        <v/>
      </c>
      <c r="W68" s="75" t="str">
        <f t="shared" si="62"/>
        <v/>
      </c>
      <c r="X68" s="75" t="str">
        <f t="shared" si="62"/>
        <v/>
      </c>
      <c r="Y68" s="75" t="str">
        <f t="shared" si="62"/>
        <v/>
      </c>
      <c r="Z68" s="75" t="str">
        <f t="shared" si="62"/>
        <v/>
      </c>
      <c r="AA68" s="75" t="str">
        <f t="shared" si="62"/>
        <v/>
      </c>
      <c r="AB68" s="75" t="str">
        <f t="shared" si="62"/>
        <v/>
      </c>
      <c r="AC68" s="75" t="str">
        <f t="shared" si="62"/>
        <v/>
      </c>
      <c r="AD68" s="75" t="str">
        <f t="shared" si="62"/>
        <v/>
      </c>
      <c r="AE68" s="75" t="str">
        <f t="shared" si="62"/>
        <v/>
      </c>
    </row>
    <row r="69" spans="1:31" s="96" customFormat="1" ht="29" x14ac:dyDescent="0.35">
      <c r="A69" s="44"/>
      <c r="B69" s="110" t="s">
        <v>3</v>
      </c>
      <c r="C69" s="44" t="s">
        <v>0</v>
      </c>
      <c r="D69" s="44" t="s">
        <v>1067</v>
      </c>
      <c r="E69" s="44" t="s">
        <v>1068</v>
      </c>
      <c r="F69" s="44" t="s">
        <v>1066</v>
      </c>
      <c r="G69" s="44" t="s">
        <v>1085</v>
      </c>
      <c r="H69" s="44" t="s">
        <v>1069</v>
      </c>
      <c r="I69" s="44" t="s">
        <v>2</v>
      </c>
      <c r="J69" s="131" t="s">
        <v>1</v>
      </c>
      <c r="K69" s="102" t="str">
        <f>CONCATENATE(IFERROR(IF(COLUMNS($K70)-1=LEN((CONCATENATE($J70," ")))-LEN(SUBSTITUTE((CONCATENATE($J70," "))," ","")),
                                                                               RIGHT((CONCATENATE($J70," ")),LEN((CONCATENATE($J70," ")))-SEARCH("°",SUBSTITUTE((CONCATENATE($J70," "))," ","°",COLUMNS($K70)-1))),
         IF(COLUMNS($K70)=1,                          LEFT((CONCATENATE($J70," ")),SEARCH("°",SUBSTITUTE((CONCATENATE($J70," "))," ","°",COLUMNS($K70)))-1),
                                                                               MID((CONCATENATE($J70," ")),SEARCH("°",SUBSTITUTE((CONCATENATE($J70," "))," ","°",COLUMNS($K70)-1))+1,SEARCH("°",SUBSTITUTE((CONCATENATE($J70," "))," ","°",COLUMNS($K70)))-SEARCH("°",SUBSTITUTE((CONCATENATE($J70," "))," ","°",COLUMNS($K70)-1))-1))),"")," ","PŮVODNÍ")</f>
        <v xml:space="preserve"> PŮVODNÍ</v>
      </c>
      <c r="L69" s="103" t="str">
        <f>CONCATENATE(IFERROR(IF(COLUMNS($K70)-1=LEN((CONCATENATE($J70," ")))-LEN(SUBSTITUTE((CONCATENATE($J70," "))," ","")),
                                                                               RIGHT((CONCATENATE($J70," ")),LEN((CONCATENATE($J70," ")))-SEARCH("°",SUBSTITUTE((CONCATENATE($J70," "))," ","°",COLUMNS($K70)-1))),
         IF(COLUMNS($K70)=1,                          LEFT((CONCATENATE($J70," ")),SEARCH("°",SUBSTITUTE((CONCATENATE($J70," "))," ","°",COLUMNS($K70)))-1),
                                                                               MID((CONCATENATE($J70," ")),SEARCH("°",SUBSTITUTE((CONCATENATE($J70," "))," ","°",COLUMNS($K70)-1))+1,SEARCH("°",SUBSTITUTE((CONCATENATE($J70," "))," ","°",COLUMNS($K70)))-SEARCH("°",SUBSTITUTE((CONCATENATE($J70," "))," ","°",COLUMNS($K70)-1))-1))),"")," ","NOVÉ")</f>
        <v xml:space="preserve"> NOVÉ</v>
      </c>
      <c r="M69" s="104" t="str">
        <f>CONCATENATE(IFERROR(IF(COLUMNS($K70:L70)-1=LEN((TRIM($J70)))-LEN(SUBSTITUTE((TRIM($J70))," ","")),                                                                                RIGHT((TRIM($J70)),LEN((TRIM($J70)))-SEARCH("°",SUBSTITUTE((TRIM($J70))," ","°",COLUMNS($K70:L70)-1))),          IF(COLUMNS($K70:L70)=1,                          LEFT((TRIM($J70)),SEARCH("°",SUBSTITUTE((TRIM($J70))," ","°",COLUMNS($K70:L70)))-1),                                                                                MID((TRIM($J70)),SEARCH("°",SUBSTITUTE((TRIM($J70))," ","°",COLUMNS($K70:L70)-1))+1,SEARCH("°",SUBSTITUTE((TRIM($J70))," ","°",COLUMNS($K70:L70)))-SEARCH("°",SUBSTITUTE((TRIM($J70))," ","°",COLUMNS($K70:L70)-1))-1))),"")," ","PŮVODNÍ")</f>
        <v xml:space="preserve"> PŮVODNÍ</v>
      </c>
      <c r="N69" s="105" t="str">
        <f>CONCATENATE(IFERROR(IF(COLUMNS($K70:L70)-1=LEN((TRIM($J70)))-LEN(SUBSTITUTE((TRIM($J70))," ","")),                                                                                RIGHT((TRIM($J70)),LEN((TRIM($J70)))-SEARCH("°",SUBSTITUTE((TRIM($J70))," ","°",COLUMNS($K70:L70)-1))),          IF(COLUMNS($K70:L70)=1,                          LEFT((TRIM($J70)),SEARCH("°",SUBSTITUTE((TRIM($J70))," ","°",COLUMNS($K70:L70)))-1),                                                                                MID((TRIM($J70)),SEARCH("°",SUBSTITUTE((TRIM($J70))," ","°",COLUMNS($K70:L70)-1))+1,SEARCH("°",SUBSTITUTE((TRIM($J70))," ","°",COLUMNS($K70:L70)))-SEARCH("°",SUBSTITUTE((TRIM($J70))," ","°",COLUMNS($K70:L70)-1))-1))),"")," ","NOVÉ")</f>
        <v xml:space="preserve"> NOVÉ</v>
      </c>
      <c r="O69" s="102" t="str">
        <f>CONCATENATE(IFERROR(IF(COLUMNS($K70:M70)-1=LEN((TRIM($J70)))-LEN(SUBSTITUTE((TRIM($J70))," ","")),                                                                                RIGHT((TRIM($J70)),LEN((TRIM($J70)))-SEARCH("°",SUBSTITUTE((TRIM($J70))," ","°",COLUMNS($K70:M70)-1))),          IF(COLUMNS($K70:M70)=1,                          LEFT((TRIM($J70)),SEARCH("°",SUBSTITUTE((TRIM($J70))," ","°",COLUMNS($K70:M70)))-1),                                                                                MID((TRIM($J70)),SEARCH("°",SUBSTITUTE((TRIM($J70))," ","°",COLUMNS($K70:M70)-1))+1,SEARCH("°",SUBSTITUTE((TRIM($J70))," ","°",COLUMNS($K70:M70)))-SEARCH("°",SUBSTITUTE((TRIM($J70))," ","°",COLUMNS($K70:M70)-1))-1))),"")," ","PŮVODNÍ")</f>
        <v xml:space="preserve"> PŮVODNÍ</v>
      </c>
      <c r="P69" s="103" t="str">
        <f>CONCATENATE(IFERROR(IF(COLUMNS($K70:M70)-1=LEN((TRIM($J70)))-LEN(SUBSTITUTE((TRIM($J70))," ","")),                                                                                RIGHT((TRIM($J70)),LEN((TRIM($J70)))-SEARCH("°",SUBSTITUTE((TRIM($J70))," ","°",COLUMNS($K70:M70)-1))),          IF(COLUMNS($K70:M70)=1,                          LEFT((TRIM($J70)),SEARCH("°",SUBSTITUTE((TRIM($J70))," ","°",COLUMNS($K70:M70)))-1),                                                                                MID((TRIM($J70)),SEARCH("°",SUBSTITUTE((TRIM($J70))," ","°",COLUMNS($K70:M70)-1))+1,SEARCH("°",SUBSTITUTE((TRIM($J70))," ","°",COLUMNS($K70:M70)))-SEARCH("°",SUBSTITUTE((TRIM($J70))," ","°",COLUMNS($K70:M70)-1))-1))),"")," ","NOVÉ")</f>
        <v xml:space="preserve"> NOVÉ</v>
      </c>
      <c r="Q69" s="104" t="str">
        <f>CONCATENATE(IFERROR(IF(COLUMNS($K70:N70)-1=LEN((TRIM($J70)))-LEN(SUBSTITUTE((TRIM($J70))," ","")),                                                                                RIGHT((TRIM($J70)),LEN((TRIM($J70)))-SEARCH("°",SUBSTITUTE((TRIM($J70))," ","°",COLUMNS($K70:N70)-1))),          IF(COLUMNS($K70:N70)=1,                          LEFT((TRIM($J70)),SEARCH("°",SUBSTITUTE((TRIM($J70))," ","°",COLUMNS($K70:N70)))-1),                                                                                MID((TRIM($J70)),SEARCH("°",SUBSTITUTE((TRIM($J70))," ","°",COLUMNS($K70:N70)-1))+1,SEARCH("°",SUBSTITUTE((TRIM($J70))," ","°",COLUMNS($K70:N70)))-SEARCH("°",SUBSTITUTE((TRIM($J70))," ","°",COLUMNS($K70:N70)-1))-1))),"")," ","PŮVODNÍ")</f>
        <v xml:space="preserve"> PŮVODNÍ</v>
      </c>
      <c r="R69" s="105" t="str">
        <f>CONCATENATE(IFERROR(IF(COLUMNS($K70:N70)-1=LEN((TRIM($J70)))-LEN(SUBSTITUTE((TRIM($J70))," ","")),                                                                                RIGHT((TRIM($J70)),LEN((TRIM($J70)))-SEARCH("°",SUBSTITUTE((TRIM($J70))," ","°",COLUMNS($K70:N70)-1))),          IF(COLUMNS($K70:N70)=1,                          LEFT((TRIM($J70)),SEARCH("°",SUBSTITUTE((TRIM($J70))," ","°",COLUMNS($K70:N70)))-1),                                                                                MID((TRIM($J70)),SEARCH("°",SUBSTITUTE((TRIM($J70))," ","°",COLUMNS($K70:N70)-1))+1,SEARCH("°",SUBSTITUTE((TRIM($J70))," ","°",COLUMNS($K70:N70)))-SEARCH("°",SUBSTITUTE((TRIM($J70))," ","°",COLUMNS($K70:N70)-1))-1))),"")," ","NOVÉ")</f>
        <v xml:space="preserve"> NOVÉ</v>
      </c>
      <c r="S69" s="102" t="str">
        <f>CONCATENATE(IFERROR(IF(COLUMNS($K70:O70)-1=LEN((TRIM($J70)))-LEN(SUBSTITUTE((TRIM($J70))," ","")),                                                                                RIGHT((TRIM($J70)),LEN((TRIM($J70)))-SEARCH("°",SUBSTITUTE((TRIM($J70))," ","°",COLUMNS($K70:O70)-1))),          IF(COLUMNS($K70:O70)=1,                          LEFT((TRIM($J70)),SEARCH("°",SUBSTITUTE((TRIM($J70))," ","°",COLUMNS($K70:O70)))-1),                                                                                MID((TRIM($J70)),SEARCH("°",SUBSTITUTE((TRIM($J70))," ","°",COLUMNS($K70:O70)-1))+1,SEARCH("°",SUBSTITUTE((TRIM($J70))," ","°",COLUMNS($K70:O70)))-SEARCH("°",SUBSTITUTE((TRIM($J70))," ","°",COLUMNS($K70:O70)-1))-1))),"")," ","PŮVODNÍ")</f>
        <v xml:space="preserve"> PŮVODNÍ</v>
      </c>
      <c r="T69" s="106" t="str">
        <f>CONCATENATE(IFERROR(IF(COLUMNS($K70:O70)-1=LEN((TRIM($J70)))-LEN(SUBSTITUTE((TRIM($J70))," ","")),                                                                                RIGHT((TRIM($J70)),LEN((TRIM($J70)))-SEARCH("°",SUBSTITUTE((TRIM($J70))," ","°",COLUMNS($K70:O70)-1))),          IF(COLUMNS($K70:O70)=1,                          LEFT((TRIM($J70)),SEARCH("°",SUBSTITUTE((TRIM($J70))," ","°",COLUMNS($K70:O70)))-1),                                                                                MID((TRIM($J70)),SEARCH("°",SUBSTITUTE((TRIM($J70))," ","°",COLUMNS($K70:O70)-1))+1,SEARCH("°",SUBSTITUTE((TRIM($J70))," ","°",COLUMNS($K70:O70)))-SEARCH("°",SUBSTITUTE((TRIM($J70))," ","°",COLUMNS($K70:O70)-1))-1))),"")," ","NOVÉ")</f>
        <v xml:space="preserve"> NOVÉ</v>
      </c>
      <c r="U69" s="58" t="s">
        <v>1095</v>
      </c>
      <c r="V69" s="88"/>
      <c r="W69" s="89"/>
      <c r="X69" s="89"/>
      <c r="Y69" s="89"/>
      <c r="Z69" s="89"/>
      <c r="AA69" s="89"/>
      <c r="AB69" s="89"/>
      <c r="AC69" s="89"/>
      <c r="AD69" s="89"/>
      <c r="AE69" s="89"/>
    </row>
    <row r="70" spans="1:31" s="90" customFormat="1" x14ac:dyDescent="0.35">
      <c r="A70" s="115" t="str">
        <f t="shared" ref="A70" si="63">IF(B70&lt;&gt;"",A68+1," ")</f>
        <v xml:space="preserve"> </v>
      </c>
      <c r="B70" s="119"/>
      <c r="C70" s="140"/>
      <c r="D70" s="121"/>
      <c r="E70" s="116"/>
      <c r="F70" s="119"/>
      <c r="G70" s="122" t="str">
        <f>IF(F70="","",VLOOKUP(F70,ČÍSELNÍK!$A$2:$B$448,2))</f>
        <v/>
      </c>
      <c r="H70" s="121"/>
      <c r="I70" s="118"/>
      <c r="J70" s="107"/>
      <c r="K70" s="100"/>
      <c r="L70" s="99"/>
      <c r="M70" s="101"/>
      <c r="N70" s="99"/>
      <c r="O70" s="100"/>
      <c r="P70" s="99"/>
      <c r="Q70" s="101"/>
      <c r="R70" s="99"/>
      <c r="S70" s="100"/>
      <c r="T70" s="99"/>
      <c r="U70" s="79"/>
      <c r="V70" s="75" t="str">
        <f t="shared" ref="V70:AE70" si="64">IF(K70&lt;&gt;"",(K69 &amp; "***" &amp;K70),"")</f>
        <v/>
      </c>
      <c r="W70" s="75" t="str">
        <f t="shared" si="64"/>
        <v/>
      </c>
      <c r="X70" s="75" t="str">
        <f t="shared" si="64"/>
        <v/>
      </c>
      <c r="Y70" s="75" t="str">
        <f t="shared" si="64"/>
        <v/>
      </c>
      <c r="Z70" s="75" t="str">
        <f t="shared" si="64"/>
        <v/>
      </c>
      <c r="AA70" s="75" t="str">
        <f t="shared" si="64"/>
        <v/>
      </c>
      <c r="AB70" s="75" t="str">
        <f t="shared" si="64"/>
        <v/>
      </c>
      <c r="AC70" s="75" t="str">
        <f t="shared" si="64"/>
        <v/>
      </c>
      <c r="AD70" s="75" t="str">
        <f t="shared" si="64"/>
        <v/>
      </c>
      <c r="AE70" s="75" t="str">
        <f t="shared" si="64"/>
        <v/>
      </c>
    </row>
    <row r="71" spans="1:31" s="96" customFormat="1" ht="29" x14ac:dyDescent="0.35">
      <c r="A71" s="44"/>
      <c r="B71" s="110" t="s">
        <v>3</v>
      </c>
      <c r="C71" s="44" t="s">
        <v>0</v>
      </c>
      <c r="D71" s="44" t="s">
        <v>1067</v>
      </c>
      <c r="E71" s="44" t="s">
        <v>1068</v>
      </c>
      <c r="F71" s="44" t="s">
        <v>1066</v>
      </c>
      <c r="G71" s="44" t="s">
        <v>1085</v>
      </c>
      <c r="H71" s="44" t="s">
        <v>1069</v>
      </c>
      <c r="I71" s="44" t="s">
        <v>2</v>
      </c>
      <c r="J71" s="131" t="s">
        <v>1</v>
      </c>
      <c r="K71" s="102" t="str">
        <f>CONCATENATE(IFERROR(IF(COLUMNS($K72)-1=LEN((CONCATENATE($J72," ")))-LEN(SUBSTITUTE((CONCATENATE($J72," "))," ","")),
                                                                               RIGHT((CONCATENATE($J72," ")),LEN((CONCATENATE($J72," ")))-SEARCH("°",SUBSTITUTE((CONCATENATE($J72," "))," ","°",COLUMNS($K72)-1))),
         IF(COLUMNS($K72)=1,                          LEFT((CONCATENATE($J72," ")),SEARCH("°",SUBSTITUTE((CONCATENATE($J72," "))," ","°",COLUMNS($K72)))-1),
                                                                               MID((CONCATENATE($J72," ")),SEARCH("°",SUBSTITUTE((CONCATENATE($J72," "))," ","°",COLUMNS($K72)-1))+1,SEARCH("°",SUBSTITUTE((CONCATENATE($J72," "))," ","°",COLUMNS($K72)))-SEARCH("°",SUBSTITUTE((CONCATENATE($J72," "))," ","°",COLUMNS($K72)-1))-1))),"")," ","PŮVODNÍ")</f>
        <v xml:space="preserve"> PŮVODNÍ</v>
      </c>
      <c r="L71" s="103" t="str">
        <f>CONCATENATE(IFERROR(IF(COLUMNS($K72)-1=LEN((CONCATENATE($J72," ")))-LEN(SUBSTITUTE((CONCATENATE($J72," "))," ","")),
                                                                               RIGHT((CONCATENATE($J72," ")),LEN((CONCATENATE($J72," ")))-SEARCH("°",SUBSTITUTE((CONCATENATE($J72," "))," ","°",COLUMNS($K72)-1))),
         IF(COLUMNS($K72)=1,                          LEFT((CONCATENATE($J72," ")),SEARCH("°",SUBSTITUTE((CONCATENATE($J72," "))," ","°",COLUMNS($K72)))-1),
                                                                               MID((CONCATENATE($J72," ")),SEARCH("°",SUBSTITUTE((CONCATENATE($J72," "))," ","°",COLUMNS($K72)-1))+1,SEARCH("°",SUBSTITUTE((CONCATENATE($J72," "))," ","°",COLUMNS($K72)))-SEARCH("°",SUBSTITUTE((CONCATENATE($J72," "))," ","°",COLUMNS($K72)-1))-1))),"")," ","NOVÉ")</f>
        <v xml:space="preserve"> NOVÉ</v>
      </c>
      <c r="M71" s="104" t="str">
        <f>CONCATENATE(IFERROR(IF(COLUMNS($K72:L72)-1=LEN((TRIM($J72)))-LEN(SUBSTITUTE((TRIM($J72))," ","")),                                                                                RIGHT((TRIM($J72)),LEN((TRIM($J72)))-SEARCH("°",SUBSTITUTE((TRIM($J72))," ","°",COLUMNS($K72:L72)-1))),          IF(COLUMNS($K72:L72)=1,                          LEFT((TRIM($J72)),SEARCH("°",SUBSTITUTE((TRIM($J72))," ","°",COLUMNS($K72:L72)))-1),                                                                                MID((TRIM($J72)),SEARCH("°",SUBSTITUTE((TRIM($J72))," ","°",COLUMNS($K72:L72)-1))+1,SEARCH("°",SUBSTITUTE((TRIM($J72))," ","°",COLUMNS($K72:L72)))-SEARCH("°",SUBSTITUTE((TRIM($J72))," ","°",COLUMNS($K72:L72)-1))-1))),"")," ","PŮVODNÍ")</f>
        <v xml:space="preserve"> PŮVODNÍ</v>
      </c>
      <c r="N71" s="105" t="str">
        <f>CONCATENATE(IFERROR(IF(COLUMNS($K72:L72)-1=LEN((TRIM($J72)))-LEN(SUBSTITUTE((TRIM($J72))," ","")),                                                                                RIGHT((TRIM($J72)),LEN((TRIM($J72)))-SEARCH("°",SUBSTITUTE((TRIM($J72))," ","°",COLUMNS($K72:L72)-1))),          IF(COLUMNS($K72:L72)=1,                          LEFT((TRIM($J72)),SEARCH("°",SUBSTITUTE((TRIM($J72))," ","°",COLUMNS($K72:L72)))-1),                                                                                MID((TRIM($J72)),SEARCH("°",SUBSTITUTE((TRIM($J72))," ","°",COLUMNS($K72:L72)-1))+1,SEARCH("°",SUBSTITUTE((TRIM($J72))," ","°",COLUMNS($K72:L72)))-SEARCH("°",SUBSTITUTE((TRIM($J72))," ","°",COLUMNS($K72:L72)-1))-1))),"")," ","NOVÉ")</f>
        <v xml:space="preserve"> NOVÉ</v>
      </c>
      <c r="O71" s="102" t="str">
        <f>CONCATENATE(IFERROR(IF(COLUMNS($K72:M72)-1=LEN((TRIM($J72)))-LEN(SUBSTITUTE((TRIM($J72))," ","")),                                                                                RIGHT((TRIM($J72)),LEN((TRIM($J72)))-SEARCH("°",SUBSTITUTE((TRIM($J72))," ","°",COLUMNS($K72:M72)-1))),          IF(COLUMNS($K72:M72)=1,                          LEFT((TRIM($J72)),SEARCH("°",SUBSTITUTE((TRIM($J72))," ","°",COLUMNS($K72:M72)))-1),                                                                                MID((TRIM($J72)),SEARCH("°",SUBSTITUTE((TRIM($J72))," ","°",COLUMNS($K72:M72)-1))+1,SEARCH("°",SUBSTITUTE((TRIM($J72))," ","°",COLUMNS($K72:M72)))-SEARCH("°",SUBSTITUTE((TRIM($J72))," ","°",COLUMNS($K72:M72)-1))-1))),"")," ","PŮVODNÍ")</f>
        <v xml:space="preserve"> PŮVODNÍ</v>
      </c>
      <c r="P71" s="103" t="str">
        <f>CONCATENATE(IFERROR(IF(COLUMNS($K72:M72)-1=LEN((TRIM($J72)))-LEN(SUBSTITUTE((TRIM($J72))," ","")),                                                                                RIGHT((TRIM($J72)),LEN((TRIM($J72)))-SEARCH("°",SUBSTITUTE((TRIM($J72))," ","°",COLUMNS($K72:M72)-1))),          IF(COLUMNS($K72:M72)=1,                          LEFT((TRIM($J72)),SEARCH("°",SUBSTITUTE((TRIM($J72))," ","°",COLUMNS($K72:M72)))-1),                                                                                MID((TRIM($J72)),SEARCH("°",SUBSTITUTE((TRIM($J72))," ","°",COLUMNS($K72:M72)-1))+1,SEARCH("°",SUBSTITUTE((TRIM($J72))," ","°",COLUMNS($K72:M72)))-SEARCH("°",SUBSTITUTE((TRIM($J72))," ","°",COLUMNS($K72:M72)-1))-1))),"")," ","NOVÉ")</f>
        <v xml:space="preserve"> NOVÉ</v>
      </c>
      <c r="Q71" s="104" t="str">
        <f>CONCATENATE(IFERROR(IF(COLUMNS($K72:N72)-1=LEN((TRIM($J72)))-LEN(SUBSTITUTE((TRIM($J72))," ","")),                                                                                RIGHT((TRIM($J72)),LEN((TRIM($J72)))-SEARCH("°",SUBSTITUTE((TRIM($J72))," ","°",COLUMNS($K72:N72)-1))),          IF(COLUMNS($K72:N72)=1,                          LEFT((TRIM($J72)),SEARCH("°",SUBSTITUTE((TRIM($J72))," ","°",COLUMNS($K72:N72)))-1),                                                                                MID((TRIM($J72)),SEARCH("°",SUBSTITUTE((TRIM($J72))," ","°",COLUMNS($K72:N72)-1))+1,SEARCH("°",SUBSTITUTE((TRIM($J72))," ","°",COLUMNS($K72:N72)))-SEARCH("°",SUBSTITUTE((TRIM($J72))," ","°",COLUMNS($K72:N72)-1))-1))),"")," ","PŮVODNÍ")</f>
        <v xml:space="preserve"> PŮVODNÍ</v>
      </c>
      <c r="R71" s="105" t="str">
        <f>CONCATENATE(IFERROR(IF(COLUMNS($K72:N72)-1=LEN((TRIM($J72)))-LEN(SUBSTITUTE((TRIM($J72))," ","")),                                                                                RIGHT((TRIM($J72)),LEN((TRIM($J72)))-SEARCH("°",SUBSTITUTE((TRIM($J72))," ","°",COLUMNS($K72:N72)-1))),          IF(COLUMNS($K72:N72)=1,                          LEFT((TRIM($J72)),SEARCH("°",SUBSTITUTE((TRIM($J72))," ","°",COLUMNS($K72:N72)))-1),                                                                                MID((TRIM($J72)),SEARCH("°",SUBSTITUTE((TRIM($J72))," ","°",COLUMNS($K72:N72)-1))+1,SEARCH("°",SUBSTITUTE((TRIM($J72))," ","°",COLUMNS($K72:N72)))-SEARCH("°",SUBSTITUTE((TRIM($J72))," ","°",COLUMNS($K72:N72)-1))-1))),"")," ","NOVÉ")</f>
        <v xml:space="preserve"> NOVÉ</v>
      </c>
      <c r="S71" s="102" t="str">
        <f>CONCATENATE(IFERROR(IF(COLUMNS($K72:O72)-1=LEN((TRIM($J72)))-LEN(SUBSTITUTE((TRIM($J72))," ","")),                                                                                RIGHT((TRIM($J72)),LEN((TRIM($J72)))-SEARCH("°",SUBSTITUTE((TRIM($J72))," ","°",COLUMNS($K72:O72)-1))),          IF(COLUMNS($K72:O72)=1,                          LEFT((TRIM($J72)),SEARCH("°",SUBSTITUTE((TRIM($J72))," ","°",COLUMNS($K72:O72)))-1),                                                                                MID((TRIM($J72)),SEARCH("°",SUBSTITUTE((TRIM($J72))," ","°",COLUMNS($K72:O72)-1))+1,SEARCH("°",SUBSTITUTE((TRIM($J72))," ","°",COLUMNS($K72:O72)))-SEARCH("°",SUBSTITUTE((TRIM($J72))," ","°",COLUMNS($K72:O72)-1))-1))),"")," ","PŮVODNÍ")</f>
        <v xml:space="preserve"> PŮVODNÍ</v>
      </c>
      <c r="T71" s="106" t="str">
        <f>CONCATENATE(IFERROR(IF(COLUMNS($K72:O72)-1=LEN((TRIM($J72)))-LEN(SUBSTITUTE((TRIM($J72))," ","")),                                                                                RIGHT((TRIM($J72)),LEN((TRIM($J72)))-SEARCH("°",SUBSTITUTE((TRIM($J72))," ","°",COLUMNS($K72:O72)-1))),          IF(COLUMNS($K72:O72)=1,                          LEFT((TRIM($J72)),SEARCH("°",SUBSTITUTE((TRIM($J72))," ","°",COLUMNS($K72:O72)))-1),                                                                                MID((TRIM($J72)),SEARCH("°",SUBSTITUTE((TRIM($J72))," ","°",COLUMNS($K72:O72)-1))+1,SEARCH("°",SUBSTITUTE((TRIM($J72))," ","°",COLUMNS($K72:O72)))-SEARCH("°",SUBSTITUTE((TRIM($J72))," ","°",COLUMNS($K72:O72)-1))-1))),"")," ","NOVÉ")</f>
        <v xml:space="preserve"> NOVÉ</v>
      </c>
      <c r="U71" s="58" t="s">
        <v>1095</v>
      </c>
      <c r="V71" s="88"/>
      <c r="W71" s="89"/>
      <c r="X71" s="89"/>
      <c r="Y71" s="89"/>
      <c r="Z71" s="89"/>
      <c r="AA71" s="89"/>
      <c r="AB71" s="89"/>
      <c r="AC71" s="89"/>
      <c r="AD71" s="89"/>
      <c r="AE71" s="89"/>
    </row>
    <row r="72" spans="1:31" s="90" customFormat="1" x14ac:dyDescent="0.35">
      <c r="A72" s="115" t="str">
        <f t="shared" ref="A72" si="65">IF(B72&lt;&gt;"",A70+1," ")</f>
        <v xml:space="preserve"> </v>
      </c>
      <c r="B72" s="119"/>
      <c r="C72" s="140"/>
      <c r="D72" s="121"/>
      <c r="E72" s="116"/>
      <c r="F72" s="119"/>
      <c r="G72" s="122" t="str">
        <f>IF(F72="","",VLOOKUP(F72,ČÍSELNÍK!$A$2:$B$448,2))</f>
        <v/>
      </c>
      <c r="H72" s="121"/>
      <c r="I72" s="118"/>
      <c r="J72" s="107"/>
      <c r="K72" s="100"/>
      <c r="L72" s="99"/>
      <c r="M72" s="101"/>
      <c r="N72" s="99"/>
      <c r="O72" s="100"/>
      <c r="P72" s="99"/>
      <c r="Q72" s="101"/>
      <c r="R72" s="99"/>
      <c r="S72" s="100"/>
      <c r="T72" s="99"/>
      <c r="U72" s="79"/>
      <c r="V72" s="75" t="str">
        <f t="shared" ref="V72:AE72" si="66">IF(K72&lt;&gt;"",(K71 &amp; "***" &amp;K72),"")</f>
        <v/>
      </c>
      <c r="W72" s="75" t="str">
        <f t="shared" si="66"/>
        <v/>
      </c>
      <c r="X72" s="75" t="str">
        <f t="shared" si="66"/>
        <v/>
      </c>
      <c r="Y72" s="75" t="str">
        <f t="shared" si="66"/>
        <v/>
      </c>
      <c r="Z72" s="75" t="str">
        <f t="shared" si="66"/>
        <v/>
      </c>
      <c r="AA72" s="75" t="str">
        <f t="shared" si="66"/>
        <v/>
      </c>
      <c r="AB72" s="75" t="str">
        <f t="shared" si="66"/>
        <v/>
      </c>
      <c r="AC72" s="75" t="str">
        <f t="shared" si="66"/>
        <v/>
      </c>
      <c r="AD72" s="75" t="str">
        <f t="shared" si="66"/>
        <v/>
      </c>
      <c r="AE72" s="75" t="str">
        <f t="shared" si="66"/>
        <v/>
      </c>
    </row>
    <row r="73" spans="1:31" s="96" customFormat="1" ht="29" x14ac:dyDescent="0.35">
      <c r="A73" s="44"/>
      <c r="B73" s="110" t="s">
        <v>3</v>
      </c>
      <c r="C73" s="44" t="s">
        <v>0</v>
      </c>
      <c r="D73" s="44" t="s">
        <v>1067</v>
      </c>
      <c r="E73" s="44" t="s">
        <v>1068</v>
      </c>
      <c r="F73" s="44" t="s">
        <v>1066</v>
      </c>
      <c r="G73" s="44" t="s">
        <v>1085</v>
      </c>
      <c r="H73" s="44" t="s">
        <v>1069</v>
      </c>
      <c r="I73" s="44" t="s">
        <v>2</v>
      </c>
      <c r="J73" s="131" t="s">
        <v>1</v>
      </c>
      <c r="K73" s="102" t="str">
        <f>CONCATENATE(IFERROR(IF(COLUMNS($K74)-1=LEN((CONCATENATE($J74," ")))-LEN(SUBSTITUTE((CONCATENATE($J74," "))," ","")),
                                                                               RIGHT((CONCATENATE($J74," ")),LEN((CONCATENATE($J74," ")))-SEARCH("°",SUBSTITUTE((CONCATENATE($J74," "))," ","°",COLUMNS($K74)-1))),
         IF(COLUMNS($K74)=1,                          LEFT((CONCATENATE($J74," ")),SEARCH("°",SUBSTITUTE((CONCATENATE($J74," "))," ","°",COLUMNS($K74)))-1),
                                                                               MID((CONCATENATE($J74," ")),SEARCH("°",SUBSTITUTE((CONCATENATE($J74," "))," ","°",COLUMNS($K74)-1))+1,SEARCH("°",SUBSTITUTE((CONCATENATE($J74," "))," ","°",COLUMNS($K74)))-SEARCH("°",SUBSTITUTE((CONCATENATE($J74," "))," ","°",COLUMNS($K74)-1))-1))),"")," ","PŮVODNÍ")</f>
        <v xml:space="preserve"> PŮVODNÍ</v>
      </c>
      <c r="L73" s="103" t="str">
        <f>CONCATENATE(IFERROR(IF(COLUMNS($K74)-1=LEN((CONCATENATE($J74," ")))-LEN(SUBSTITUTE((CONCATENATE($J74," "))," ","")),
                                                                               RIGHT((CONCATENATE($J74," ")),LEN((CONCATENATE($J74," ")))-SEARCH("°",SUBSTITUTE((CONCATENATE($J74," "))," ","°",COLUMNS($K74)-1))),
         IF(COLUMNS($K74)=1,                          LEFT((CONCATENATE($J74," ")),SEARCH("°",SUBSTITUTE((CONCATENATE($J74," "))," ","°",COLUMNS($K74)))-1),
                                                                               MID((CONCATENATE($J74," ")),SEARCH("°",SUBSTITUTE((CONCATENATE($J74," "))," ","°",COLUMNS($K74)-1))+1,SEARCH("°",SUBSTITUTE((CONCATENATE($J74," "))," ","°",COLUMNS($K74)))-SEARCH("°",SUBSTITUTE((CONCATENATE($J74," "))," ","°",COLUMNS($K74)-1))-1))),"")," ","NOVÉ")</f>
        <v xml:space="preserve"> NOVÉ</v>
      </c>
      <c r="M73" s="104" t="str">
        <f>CONCATENATE(IFERROR(IF(COLUMNS($K74:L74)-1=LEN((TRIM($J74)))-LEN(SUBSTITUTE((TRIM($J74))," ","")),                                                                                RIGHT((TRIM($J74)),LEN((TRIM($J74)))-SEARCH("°",SUBSTITUTE((TRIM($J74))," ","°",COLUMNS($K74:L74)-1))),          IF(COLUMNS($K74:L74)=1,                          LEFT((TRIM($J74)),SEARCH("°",SUBSTITUTE((TRIM($J74))," ","°",COLUMNS($K74:L74)))-1),                                                                                MID((TRIM($J74)),SEARCH("°",SUBSTITUTE((TRIM($J74))," ","°",COLUMNS($K74:L74)-1))+1,SEARCH("°",SUBSTITUTE((TRIM($J74))," ","°",COLUMNS($K74:L74)))-SEARCH("°",SUBSTITUTE((TRIM($J74))," ","°",COLUMNS($K74:L74)-1))-1))),"")," ","PŮVODNÍ")</f>
        <v xml:space="preserve"> PŮVODNÍ</v>
      </c>
      <c r="N73" s="105" t="str">
        <f>CONCATENATE(IFERROR(IF(COLUMNS($K74:L74)-1=LEN((TRIM($J74)))-LEN(SUBSTITUTE((TRIM($J74))," ","")),                                                                                RIGHT((TRIM($J74)),LEN((TRIM($J74)))-SEARCH("°",SUBSTITUTE((TRIM($J74))," ","°",COLUMNS($K74:L74)-1))),          IF(COLUMNS($K74:L74)=1,                          LEFT((TRIM($J74)),SEARCH("°",SUBSTITUTE((TRIM($J74))," ","°",COLUMNS($K74:L74)))-1),                                                                                MID((TRIM($J74)),SEARCH("°",SUBSTITUTE((TRIM($J74))," ","°",COLUMNS($K74:L74)-1))+1,SEARCH("°",SUBSTITUTE((TRIM($J74))," ","°",COLUMNS($K74:L74)))-SEARCH("°",SUBSTITUTE((TRIM($J74))," ","°",COLUMNS($K74:L74)-1))-1))),"")," ","NOVÉ")</f>
        <v xml:space="preserve"> NOVÉ</v>
      </c>
      <c r="O73" s="102" t="str">
        <f>CONCATENATE(IFERROR(IF(COLUMNS($K74:M74)-1=LEN((TRIM($J74)))-LEN(SUBSTITUTE((TRIM($J74))," ","")),                                                                                RIGHT((TRIM($J74)),LEN((TRIM($J74)))-SEARCH("°",SUBSTITUTE((TRIM($J74))," ","°",COLUMNS($K74:M74)-1))),          IF(COLUMNS($K74:M74)=1,                          LEFT((TRIM($J74)),SEARCH("°",SUBSTITUTE((TRIM($J74))," ","°",COLUMNS($K74:M74)))-1),                                                                                MID((TRIM($J74)),SEARCH("°",SUBSTITUTE((TRIM($J74))," ","°",COLUMNS($K74:M74)-1))+1,SEARCH("°",SUBSTITUTE((TRIM($J74))," ","°",COLUMNS($K74:M74)))-SEARCH("°",SUBSTITUTE((TRIM($J74))," ","°",COLUMNS($K74:M74)-1))-1))),"")," ","PŮVODNÍ")</f>
        <v xml:space="preserve"> PŮVODNÍ</v>
      </c>
      <c r="P73" s="103" t="str">
        <f>CONCATENATE(IFERROR(IF(COLUMNS($K74:M74)-1=LEN((TRIM($J74)))-LEN(SUBSTITUTE((TRIM($J74))," ","")),                                                                                RIGHT((TRIM($J74)),LEN((TRIM($J74)))-SEARCH("°",SUBSTITUTE((TRIM($J74))," ","°",COLUMNS($K74:M74)-1))),          IF(COLUMNS($K74:M74)=1,                          LEFT((TRIM($J74)),SEARCH("°",SUBSTITUTE((TRIM($J74))," ","°",COLUMNS($K74:M74)))-1),                                                                                MID((TRIM($J74)),SEARCH("°",SUBSTITUTE((TRIM($J74))," ","°",COLUMNS($K74:M74)-1))+1,SEARCH("°",SUBSTITUTE((TRIM($J74))," ","°",COLUMNS($K74:M74)))-SEARCH("°",SUBSTITUTE((TRIM($J74))," ","°",COLUMNS($K74:M74)-1))-1))),"")," ","NOVÉ")</f>
        <v xml:space="preserve"> NOVÉ</v>
      </c>
      <c r="Q73" s="104" t="str">
        <f>CONCATENATE(IFERROR(IF(COLUMNS($K74:N74)-1=LEN((TRIM($J74)))-LEN(SUBSTITUTE((TRIM($J74))," ","")),                                                                                RIGHT((TRIM($J74)),LEN((TRIM($J74)))-SEARCH("°",SUBSTITUTE((TRIM($J74))," ","°",COLUMNS($K74:N74)-1))),          IF(COLUMNS($K74:N74)=1,                          LEFT((TRIM($J74)),SEARCH("°",SUBSTITUTE((TRIM($J74))," ","°",COLUMNS($K74:N74)))-1),                                                                                MID((TRIM($J74)),SEARCH("°",SUBSTITUTE((TRIM($J74))," ","°",COLUMNS($K74:N74)-1))+1,SEARCH("°",SUBSTITUTE((TRIM($J74))," ","°",COLUMNS($K74:N74)))-SEARCH("°",SUBSTITUTE((TRIM($J74))," ","°",COLUMNS($K74:N74)-1))-1))),"")," ","PŮVODNÍ")</f>
        <v xml:space="preserve"> PŮVODNÍ</v>
      </c>
      <c r="R73" s="105" t="str">
        <f>CONCATENATE(IFERROR(IF(COLUMNS($K74:N74)-1=LEN((TRIM($J74)))-LEN(SUBSTITUTE((TRIM($J74))," ","")),                                                                                RIGHT((TRIM($J74)),LEN((TRIM($J74)))-SEARCH("°",SUBSTITUTE((TRIM($J74))," ","°",COLUMNS($K74:N74)-1))),          IF(COLUMNS($K74:N74)=1,                          LEFT((TRIM($J74)),SEARCH("°",SUBSTITUTE((TRIM($J74))," ","°",COLUMNS($K74:N74)))-1),                                                                                MID((TRIM($J74)),SEARCH("°",SUBSTITUTE((TRIM($J74))," ","°",COLUMNS($K74:N74)-1))+1,SEARCH("°",SUBSTITUTE((TRIM($J74))," ","°",COLUMNS($K74:N74)))-SEARCH("°",SUBSTITUTE((TRIM($J74))," ","°",COLUMNS($K74:N74)-1))-1))),"")," ","NOVÉ")</f>
        <v xml:space="preserve"> NOVÉ</v>
      </c>
      <c r="S73" s="102" t="str">
        <f>CONCATENATE(IFERROR(IF(COLUMNS($K74:O74)-1=LEN((TRIM($J74)))-LEN(SUBSTITUTE((TRIM($J74))," ","")),                                                                                RIGHT((TRIM($J74)),LEN((TRIM($J74)))-SEARCH("°",SUBSTITUTE((TRIM($J74))," ","°",COLUMNS($K74:O74)-1))),          IF(COLUMNS($K74:O74)=1,                          LEFT((TRIM($J74)),SEARCH("°",SUBSTITUTE((TRIM($J74))," ","°",COLUMNS($K74:O74)))-1),                                                                                MID((TRIM($J74)),SEARCH("°",SUBSTITUTE((TRIM($J74))," ","°",COLUMNS($K74:O74)-1))+1,SEARCH("°",SUBSTITUTE((TRIM($J74))," ","°",COLUMNS($K74:O74)))-SEARCH("°",SUBSTITUTE((TRIM($J74))," ","°",COLUMNS($K74:O74)-1))-1))),"")," ","PŮVODNÍ")</f>
        <v xml:space="preserve"> PŮVODNÍ</v>
      </c>
      <c r="T73" s="106" t="str">
        <f>CONCATENATE(IFERROR(IF(COLUMNS($K74:O74)-1=LEN((TRIM($J74)))-LEN(SUBSTITUTE((TRIM($J74))," ","")),                                                                                RIGHT((TRIM($J74)),LEN((TRIM($J74)))-SEARCH("°",SUBSTITUTE((TRIM($J74))," ","°",COLUMNS($K74:O74)-1))),          IF(COLUMNS($K74:O74)=1,                          LEFT((TRIM($J74)),SEARCH("°",SUBSTITUTE((TRIM($J74))," ","°",COLUMNS($K74:O74)))-1),                                                                                MID((TRIM($J74)),SEARCH("°",SUBSTITUTE((TRIM($J74))," ","°",COLUMNS($K74:O74)-1))+1,SEARCH("°",SUBSTITUTE((TRIM($J74))," ","°",COLUMNS($K74:O74)))-SEARCH("°",SUBSTITUTE((TRIM($J74))," ","°",COLUMNS($K74:O74)-1))-1))),"")," ","NOVÉ")</f>
        <v xml:space="preserve"> NOVÉ</v>
      </c>
      <c r="U73" s="58" t="s">
        <v>1095</v>
      </c>
      <c r="V73" s="88"/>
      <c r="W73" s="89"/>
      <c r="X73" s="89"/>
      <c r="Y73" s="89"/>
      <c r="Z73" s="89"/>
      <c r="AA73" s="89"/>
      <c r="AB73" s="89"/>
      <c r="AC73" s="89"/>
      <c r="AD73" s="89"/>
      <c r="AE73" s="89"/>
    </row>
    <row r="74" spans="1:31" s="90" customFormat="1" x14ac:dyDescent="0.35">
      <c r="A74" s="115" t="str">
        <f t="shared" ref="A74" si="67">IF(B74&lt;&gt;"",A72+1," ")</f>
        <v xml:space="preserve"> </v>
      </c>
      <c r="B74" s="119"/>
      <c r="C74" s="140"/>
      <c r="D74" s="121"/>
      <c r="E74" s="116"/>
      <c r="F74" s="119"/>
      <c r="G74" s="122" t="str">
        <f>IF(F74="","",VLOOKUP(F74,ČÍSELNÍK!$A$2:$B$448,2))</f>
        <v/>
      </c>
      <c r="H74" s="121"/>
      <c r="I74" s="118"/>
      <c r="J74" s="107"/>
      <c r="K74" s="100"/>
      <c r="L74" s="99"/>
      <c r="M74" s="101"/>
      <c r="N74" s="99"/>
      <c r="O74" s="100"/>
      <c r="P74" s="99"/>
      <c r="Q74" s="101"/>
      <c r="R74" s="99"/>
      <c r="S74" s="100"/>
      <c r="T74" s="99"/>
      <c r="U74" s="79"/>
      <c r="V74" s="75" t="str">
        <f t="shared" ref="V74:AE74" si="68">IF(K74&lt;&gt;"",(K73 &amp; "***" &amp;K74),"")</f>
        <v/>
      </c>
      <c r="W74" s="75" t="str">
        <f t="shared" si="68"/>
        <v/>
      </c>
      <c r="X74" s="75" t="str">
        <f t="shared" si="68"/>
        <v/>
      </c>
      <c r="Y74" s="75" t="str">
        <f t="shared" si="68"/>
        <v/>
      </c>
      <c r="Z74" s="75" t="str">
        <f t="shared" si="68"/>
        <v/>
      </c>
      <c r="AA74" s="75" t="str">
        <f t="shared" si="68"/>
        <v/>
      </c>
      <c r="AB74" s="75" t="str">
        <f t="shared" si="68"/>
        <v/>
      </c>
      <c r="AC74" s="75" t="str">
        <f t="shared" si="68"/>
        <v/>
      </c>
      <c r="AD74" s="75" t="str">
        <f t="shared" si="68"/>
        <v/>
      </c>
      <c r="AE74" s="75" t="str">
        <f t="shared" si="68"/>
        <v/>
      </c>
    </row>
    <row r="75" spans="1:31" s="96" customFormat="1" ht="29" x14ac:dyDescent="0.35">
      <c r="A75" s="44"/>
      <c r="B75" s="110" t="s">
        <v>3</v>
      </c>
      <c r="C75" s="44" t="s">
        <v>0</v>
      </c>
      <c r="D75" s="44" t="s">
        <v>1067</v>
      </c>
      <c r="E75" s="44" t="s">
        <v>1068</v>
      </c>
      <c r="F75" s="44" t="s">
        <v>1066</v>
      </c>
      <c r="G75" s="44" t="s">
        <v>1085</v>
      </c>
      <c r="H75" s="44" t="s">
        <v>1069</v>
      </c>
      <c r="I75" s="44" t="s">
        <v>2</v>
      </c>
      <c r="J75" s="131" t="s">
        <v>1</v>
      </c>
      <c r="K75" s="102" t="str">
        <f>CONCATENATE(IFERROR(IF(COLUMNS($K76)-1=LEN((CONCATENATE($J76," ")))-LEN(SUBSTITUTE((CONCATENATE($J76," "))," ","")),
                                                                               RIGHT((CONCATENATE($J76," ")),LEN((CONCATENATE($J76," ")))-SEARCH("°",SUBSTITUTE((CONCATENATE($J76," "))," ","°",COLUMNS($K76)-1))),
         IF(COLUMNS($K76)=1,                          LEFT((CONCATENATE($J76," ")),SEARCH("°",SUBSTITUTE((CONCATENATE($J76," "))," ","°",COLUMNS($K76)))-1),
                                                                               MID((CONCATENATE($J76," ")),SEARCH("°",SUBSTITUTE((CONCATENATE($J76," "))," ","°",COLUMNS($K76)-1))+1,SEARCH("°",SUBSTITUTE((CONCATENATE($J76," "))," ","°",COLUMNS($K76)))-SEARCH("°",SUBSTITUTE((CONCATENATE($J76," "))," ","°",COLUMNS($K76)-1))-1))),"")," ","PŮVODNÍ")</f>
        <v xml:space="preserve"> PŮVODNÍ</v>
      </c>
      <c r="L75" s="103" t="str">
        <f>CONCATENATE(IFERROR(IF(COLUMNS($K76)-1=LEN((CONCATENATE($J76," ")))-LEN(SUBSTITUTE((CONCATENATE($J76," "))," ","")),
                                                                               RIGHT((CONCATENATE($J76," ")),LEN((CONCATENATE($J76," ")))-SEARCH("°",SUBSTITUTE((CONCATENATE($J76," "))," ","°",COLUMNS($K76)-1))),
         IF(COLUMNS($K76)=1,                          LEFT((CONCATENATE($J76," ")),SEARCH("°",SUBSTITUTE((CONCATENATE($J76," "))," ","°",COLUMNS($K76)))-1),
                                                                               MID((CONCATENATE($J76," ")),SEARCH("°",SUBSTITUTE((CONCATENATE($J76," "))," ","°",COLUMNS($K76)-1))+1,SEARCH("°",SUBSTITUTE((CONCATENATE($J76," "))," ","°",COLUMNS($K76)))-SEARCH("°",SUBSTITUTE((CONCATENATE($J76," "))," ","°",COLUMNS($K76)-1))-1))),"")," ","NOVÉ")</f>
        <v xml:space="preserve"> NOVÉ</v>
      </c>
      <c r="M75" s="104" t="str">
        <f>CONCATENATE(IFERROR(IF(COLUMNS($K76:L76)-1=LEN((TRIM($J76)))-LEN(SUBSTITUTE((TRIM($J76))," ","")),                                                                                RIGHT((TRIM($J76)),LEN((TRIM($J76)))-SEARCH("°",SUBSTITUTE((TRIM($J76))," ","°",COLUMNS($K76:L76)-1))),          IF(COLUMNS($K76:L76)=1,                          LEFT((TRIM($J76)),SEARCH("°",SUBSTITUTE((TRIM($J76))," ","°",COLUMNS($K76:L76)))-1),                                                                                MID((TRIM($J76)),SEARCH("°",SUBSTITUTE((TRIM($J76))," ","°",COLUMNS($K76:L76)-1))+1,SEARCH("°",SUBSTITUTE((TRIM($J76))," ","°",COLUMNS($K76:L76)))-SEARCH("°",SUBSTITUTE((TRIM($J76))," ","°",COLUMNS($K76:L76)-1))-1))),"")," ","PŮVODNÍ")</f>
        <v xml:space="preserve"> PŮVODNÍ</v>
      </c>
      <c r="N75" s="105" t="str">
        <f>CONCATENATE(IFERROR(IF(COLUMNS($K76:L76)-1=LEN((TRIM($J76)))-LEN(SUBSTITUTE((TRIM($J76))," ","")),                                                                                RIGHT((TRIM($J76)),LEN((TRIM($J76)))-SEARCH("°",SUBSTITUTE((TRIM($J76))," ","°",COLUMNS($K76:L76)-1))),          IF(COLUMNS($K76:L76)=1,                          LEFT((TRIM($J76)),SEARCH("°",SUBSTITUTE((TRIM($J76))," ","°",COLUMNS($K76:L76)))-1),                                                                                MID((TRIM($J76)),SEARCH("°",SUBSTITUTE((TRIM($J76))," ","°",COLUMNS($K76:L76)-1))+1,SEARCH("°",SUBSTITUTE((TRIM($J76))," ","°",COLUMNS($K76:L76)))-SEARCH("°",SUBSTITUTE((TRIM($J76))," ","°",COLUMNS($K76:L76)-1))-1))),"")," ","NOVÉ")</f>
        <v xml:space="preserve"> NOVÉ</v>
      </c>
      <c r="O75" s="102" t="str">
        <f>CONCATENATE(IFERROR(IF(COLUMNS($K76:M76)-1=LEN((TRIM($J76)))-LEN(SUBSTITUTE((TRIM($J76))," ","")),                                                                                RIGHT((TRIM($J76)),LEN((TRIM($J76)))-SEARCH("°",SUBSTITUTE((TRIM($J76))," ","°",COLUMNS($K76:M76)-1))),          IF(COLUMNS($K76:M76)=1,                          LEFT((TRIM($J76)),SEARCH("°",SUBSTITUTE((TRIM($J76))," ","°",COLUMNS($K76:M76)))-1),                                                                                MID((TRIM($J76)),SEARCH("°",SUBSTITUTE((TRIM($J76))," ","°",COLUMNS($K76:M76)-1))+1,SEARCH("°",SUBSTITUTE((TRIM($J76))," ","°",COLUMNS($K76:M76)))-SEARCH("°",SUBSTITUTE((TRIM($J76))," ","°",COLUMNS($K76:M76)-1))-1))),"")," ","PŮVODNÍ")</f>
        <v xml:space="preserve"> PŮVODNÍ</v>
      </c>
      <c r="P75" s="103" t="str">
        <f>CONCATENATE(IFERROR(IF(COLUMNS($K76:M76)-1=LEN((TRIM($J76)))-LEN(SUBSTITUTE((TRIM($J76))," ","")),                                                                                RIGHT((TRIM($J76)),LEN((TRIM($J76)))-SEARCH("°",SUBSTITUTE((TRIM($J76))," ","°",COLUMNS($K76:M76)-1))),          IF(COLUMNS($K76:M76)=1,                          LEFT((TRIM($J76)),SEARCH("°",SUBSTITUTE((TRIM($J76))," ","°",COLUMNS($K76:M76)))-1),                                                                                MID((TRIM($J76)),SEARCH("°",SUBSTITUTE((TRIM($J76))," ","°",COLUMNS($K76:M76)-1))+1,SEARCH("°",SUBSTITUTE((TRIM($J76))," ","°",COLUMNS($K76:M76)))-SEARCH("°",SUBSTITUTE((TRIM($J76))," ","°",COLUMNS($K76:M76)-1))-1))),"")," ","NOVÉ")</f>
        <v xml:space="preserve"> NOVÉ</v>
      </c>
      <c r="Q75" s="104" t="str">
        <f>CONCATENATE(IFERROR(IF(COLUMNS($K76:N76)-1=LEN((TRIM($J76)))-LEN(SUBSTITUTE((TRIM($J76))," ","")),                                                                                RIGHT((TRIM($J76)),LEN((TRIM($J76)))-SEARCH("°",SUBSTITUTE((TRIM($J76))," ","°",COLUMNS($K76:N76)-1))),          IF(COLUMNS($K76:N76)=1,                          LEFT((TRIM($J76)),SEARCH("°",SUBSTITUTE((TRIM($J76))," ","°",COLUMNS($K76:N76)))-1),                                                                                MID((TRIM($J76)),SEARCH("°",SUBSTITUTE((TRIM($J76))," ","°",COLUMNS($K76:N76)-1))+1,SEARCH("°",SUBSTITUTE((TRIM($J76))," ","°",COLUMNS($K76:N76)))-SEARCH("°",SUBSTITUTE((TRIM($J76))," ","°",COLUMNS($K76:N76)-1))-1))),"")," ","PŮVODNÍ")</f>
        <v xml:space="preserve"> PŮVODNÍ</v>
      </c>
      <c r="R75" s="105" t="str">
        <f>CONCATENATE(IFERROR(IF(COLUMNS($K76:N76)-1=LEN((TRIM($J76)))-LEN(SUBSTITUTE((TRIM($J76))," ","")),                                                                                RIGHT((TRIM($J76)),LEN((TRIM($J76)))-SEARCH("°",SUBSTITUTE((TRIM($J76))," ","°",COLUMNS($K76:N76)-1))),          IF(COLUMNS($K76:N76)=1,                          LEFT((TRIM($J76)),SEARCH("°",SUBSTITUTE((TRIM($J76))," ","°",COLUMNS($K76:N76)))-1),                                                                                MID((TRIM($J76)),SEARCH("°",SUBSTITUTE((TRIM($J76))," ","°",COLUMNS($K76:N76)-1))+1,SEARCH("°",SUBSTITUTE((TRIM($J76))," ","°",COLUMNS($K76:N76)))-SEARCH("°",SUBSTITUTE((TRIM($J76))," ","°",COLUMNS($K76:N76)-1))-1))),"")," ","NOVÉ")</f>
        <v xml:space="preserve"> NOVÉ</v>
      </c>
      <c r="S75" s="102" t="str">
        <f>CONCATENATE(IFERROR(IF(COLUMNS($K76:O76)-1=LEN((TRIM($J76)))-LEN(SUBSTITUTE((TRIM($J76))," ","")),                                                                                RIGHT((TRIM($J76)),LEN((TRIM($J76)))-SEARCH("°",SUBSTITUTE((TRIM($J76))," ","°",COLUMNS($K76:O76)-1))),          IF(COLUMNS($K76:O76)=1,                          LEFT((TRIM($J76)),SEARCH("°",SUBSTITUTE((TRIM($J76))," ","°",COLUMNS($K76:O76)))-1),                                                                                MID((TRIM($J76)),SEARCH("°",SUBSTITUTE((TRIM($J76))," ","°",COLUMNS($K76:O76)-1))+1,SEARCH("°",SUBSTITUTE((TRIM($J76))," ","°",COLUMNS($K76:O76)))-SEARCH("°",SUBSTITUTE((TRIM($J76))," ","°",COLUMNS($K76:O76)-1))-1))),"")," ","PŮVODNÍ")</f>
        <v xml:space="preserve"> PŮVODNÍ</v>
      </c>
      <c r="T75" s="106" t="str">
        <f>CONCATENATE(IFERROR(IF(COLUMNS($K76:O76)-1=LEN((TRIM($J76)))-LEN(SUBSTITUTE((TRIM($J76))," ","")),                                                                                RIGHT((TRIM($J76)),LEN((TRIM($J76)))-SEARCH("°",SUBSTITUTE((TRIM($J76))," ","°",COLUMNS($K76:O76)-1))),          IF(COLUMNS($K76:O76)=1,                          LEFT((TRIM($J76)),SEARCH("°",SUBSTITUTE((TRIM($J76))," ","°",COLUMNS($K76:O76)))-1),                                                                                MID((TRIM($J76)),SEARCH("°",SUBSTITUTE((TRIM($J76))," ","°",COLUMNS($K76:O76)-1))+1,SEARCH("°",SUBSTITUTE((TRIM($J76))," ","°",COLUMNS($K76:O76)))-SEARCH("°",SUBSTITUTE((TRIM($J76))," ","°",COLUMNS($K76:O76)-1))-1))),"")," ","NOVÉ")</f>
        <v xml:space="preserve"> NOVÉ</v>
      </c>
      <c r="U75" s="58" t="s">
        <v>1095</v>
      </c>
      <c r="V75" s="88"/>
      <c r="W75" s="89"/>
      <c r="X75" s="89"/>
      <c r="Y75" s="89"/>
      <c r="Z75" s="89"/>
      <c r="AA75" s="89"/>
      <c r="AB75" s="89"/>
      <c r="AC75" s="89"/>
      <c r="AD75" s="89"/>
      <c r="AE75" s="89"/>
    </row>
    <row r="76" spans="1:31" s="90" customFormat="1" x14ac:dyDescent="0.35">
      <c r="A76" s="115" t="str">
        <f t="shared" ref="A76" si="69">IF(B76&lt;&gt;"",A74+1," ")</f>
        <v xml:space="preserve"> </v>
      </c>
      <c r="B76" s="119"/>
      <c r="C76" s="140"/>
      <c r="D76" s="121"/>
      <c r="E76" s="116"/>
      <c r="F76" s="119"/>
      <c r="G76" s="122" t="str">
        <f>IF(F76="","",VLOOKUP(F76,ČÍSELNÍK!$A$2:$B$448,2))</f>
        <v/>
      </c>
      <c r="H76" s="121"/>
      <c r="I76" s="118"/>
      <c r="J76" s="107"/>
      <c r="K76" s="100"/>
      <c r="L76" s="99"/>
      <c r="M76" s="101"/>
      <c r="N76" s="99"/>
      <c r="O76" s="100"/>
      <c r="P76" s="99"/>
      <c r="Q76" s="101"/>
      <c r="R76" s="99"/>
      <c r="S76" s="100"/>
      <c r="T76" s="99"/>
      <c r="U76" s="79"/>
      <c r="V76" s="75" t="str">
        <f t="shared" ref="V76:AE76" si="70">IF(K76&lt;&gt;"",(K75 &amp; "***" &amp;K76),"")</f>
        <v/>
      </c>
      <c r="W76" s="75" t="str">
        <f t="shared" si="70"/>
        <v/>
      </c>
      <c r="X76" s="75" t="str">
        <f t="shared" si="70"/>
        <v/>
      </c>
      <c r="Y76" s="75" t="str">
        <f t="shared" si="70"/>
        <v/>
      </c>
      <c r="Z76" s="75" t="str">
        <f t="shared" si="70"/>
        <v/>
      </c>
      <c r="AA76" s="75" t="str">
        <f t="shared" si="70"/>
        <v/>
      </c>
      <c r="AB76" s="75" t="str">
        <f t="shared" si="70"/>
        <v/>
      </c>
      <c r="AC76" s="75" t="str">
        <f t="shared" si="70"/>
        <v/>
      </c>
      <c r="AD76" s="75" t="str">
        <f t="shared" si="70"/>
        <v/>
      </c>
      <c r="AE76" s="75" t="str">
        <f t="shared" si="70"/>
        <v/>
      </c>
    </row>
    <row r="77" spans="1:31" s="96" customFormat="1" ht="29" x14ac:dyDescent="0.35">
      <c r="A77" s="44"/>
      <c r="B77" s="110" t="s">
        <v>3</v>
      </c>
      <c r="C77" s="44" t="s">
        <v>0</v>
      </c>
      <c r="D77" s="44" t="s">
        <v>1067</v>
      </c>
      <c r="E77" s="44" t="s">
        <v>1068</v>
      </c>
      <c r="F77" s="44" t="s">
        <v>1066</v>
      </c>
      <c r="G77" s="44" t="s">
        <v>1085</v>
      </c>
      <c r="H77" s="44" t="s">
        <v>1069</v>
      </c>
      <c r="I77" s="44" t="s">
        <v>2</v>
      </c>
      <c r="J77" s="131" t="s">
        <v>1</v>
      </c>
      <c r="K77" s="102" t="str">
        <f>CONCATENATE(IFERROR(IF(COLUMNS($K78)-1=LEN((CONCATENATE($J78," ")))-LEN(SUBSTITUTE((CONCATENATE($J78," "))," ","")),
                                                                               RIGHT((CONCATENATE($J78," ")),LEN((CONCATENATE($J78," ")))-SEARCH("°",SUBSTITUTE((CONCATENATE($J78," "))," ","°",COLUMNS($K78)-1))),
         IF(COLUMNS($K78)=1,                          LEFT((CONCATENATE($J78," ")),SEARCH("°",SUBSTITUTE((CONCATENATE($J78," "))," ","°",COLUMNS($K78)))-1),
                                                                               MID((CONCATENATE($J78," ")),SEARCH("°",SUBSTITUTE((CONCATENATE($J78," "))," ","°",COLUMNS($K78)-1))+1,SEARCH("°",SUBSTITUTE((CONCATENATE($J78," "))," ","°",COLUMNS($K78)))-SEARCH("°",SUBSTITUTE((CONCATENATE($J78," "))," ","°",COLUMNS($K78)-1))-1))),"")," ","PŮVODNÍ")</f>
        <v xml:space="preserve"> PŮVODNÍ</v>
      </c>
      <c r="L77" s="103" t="str">
        <f>CONCATENATE(IFERROR(IF(COLUMNS($K78)-1=LEN((CONCATENATE($J78," ")))-LEN(SUBSTITUTE((CONCATENATE($J78," "))," ","")),
                                                                               RIGHT((CONCATENATE($J78," ")),LEN((CONCATENATE($J78," ")))-SEARCH("°",SUBSTITUTE((CONCATENATE($J78," "))," ","°",COLUMNS($K78)-1))),
         IF(COLUMNS($K78)=1,                          LEFT((CONCATENATE($J78," ")),SEARCH("°",SUBSTITUTE((CONCATENATE($J78," "))," ","°",COLUMNS($K78)))-1),
                                                                               MID((CONCATENATE($J78," ")),SEARCH("°",SUBSTITUTE((CONCATENATE($J78," "))," ","°",COLUMNS($K78)-1))+1,SEARCH("°",SUBSTITUTE((CONCATENATE($J78," "))," ","°",COLUMNS($K78)))-SEARCH("°",SUBSTITUTE((CONCATENATE($J78," "))," ","°",COLUMNS($K78)-1))-1))),"")," ","NOVÉ")</f>
        <v xml:space="preserve"> NOVÉ</v>
      </c>
      <c r="M77" s="104" t="str">
        <f>CONCATENATE(IFERROR(IF(COLUMNS($K78:L78)-1=LEN((TRIM($J78)))-LEN(SUBSTITUTE((TRIM($J78))," ","")),                                                                                RIGHT((TRIM($J78)),LEN((TRIM($J78)))-SEARCH("°",SUBSTITUTE((TRIM($J78))," ","°",COLUMNS($K78:L78)-1))),          IF(COLUMNS($K78:L78)=1,                          LEFT((TRIM($J78)),SEARCH("°",SUBSTITUTE((TRIM($J78))," ","°",COLUMNS($K78:L78)))-1),                                                                                MID((TRIM($J78)),SEARCH("°",SUBSTITUTE((TRIM($J78))," ","°",COLUMNS($K78:L78)-1))+1,SEARCH("°",SUBSTITUTE((TRIM($J78))," ","°",COLUMNS($K78:L78)))-SEARCH("°",SUBSTITUTE((TRIM($J78))," ","°",COLUMNS($K78:L78)-1))-1))),"")," ","PŮVODNÍ")</f>
        <v xml:space="preserve"> PŮVODNÍ</v>
      </c>
      <c r="N77" s="105" t="str">
        <f>CONCATENATE(IFERROR(IF(COLUMNS($K78:L78)-1=LEN((TRIM($J78)))-LEN(SUBSTITUTE((TRIM($J78))," ","")),                                                                                RIGHT((TRIM($J78)),LEN((TRIM($J78)))-SEARCH("°",SUBSTITUTE((TRIM($J78))," ","°",COLUMNS($K78:L78)-1))),          IF(COLUMNS($K78:L78)=1,                          LEFT((TRIM($J78)),SEARCH("°",SUBSTITUTE((TRIM($J78))," ","°",COLUMNS($K78:L78)))-1),                                                                                MID((TRIM($J78)),SEARCH("°",SUBSTITUTE((TRIM($J78))," ","°",COLUMNS($K78:L78)-1))+1,SEARCH("°",SUBSTITUTE((TRIM($J78))," ","°",COLUMNS($K78:L78)))-SEARCH("°",SUBSTITUTE((TRIM($J78))," ","°",COLUMNS($K78:L78)-1))-1))),"")," ","NOVÉ")</f>
        <v xml:space="preserve"> NOVÉ</v>
      </c>
      <c r="O77" s="102" t="str">
        <f>CONCATENATE(IFERROR(IF(COLUMNS($K78:M78)-1=LEN((TRIM($J78)))-LEN(SUBSTITUTE((TRIM($J78))," ","")),                                                                                RIGHT((TRIM($J78)),LEN((TRIM($J78)))-SEARCH("°",SUBSTITUTE((TRIM($J78))," ","°",COLUMNS($K78:M78)-1))),          IF(COLUMNS($K78:M78)=1,                          LEFT((TRIM($J78)),SEARCH("°",SUBSTITUTE((TRIM($J78))," ","°",COLUMNS($K78:M78)))-1),                                                                                MID((TRIM($J78)),SEARCH("°",SUBSTITUTE((TRIM($J78))," ","°",COLUMNS($K78:M78)-1))+1,SEARCH("°",SUBSTITUTE((TRIM($J78))," ","°",COLUMNS($K78:M78)))-SEARCH("°",SUBSTITUTE((TRIM($J78))," ","°",COLUMNS($K78:M78)-1))-1))),"")," ","PŮVODNÍ")</f>
        <v xml:space="preserve"> PŮVODNÍ</v>
      </c>
      <c r="P77" s="103" t="str">
        <f>CONCATENATE(IFERROR(IF(COLUMNS($K78:M78)-1=LEN((TRIM($J78)))-LEN(SUBSTITUTE((TRIM($J78))," ","")),                                                                                RIGHT((TRIM($J78)),LEN((TRIM($J78)))-SEARCH("°",SUBSTITUTE((TRIM($J78))," ","°",COLUMNS($K78:M78)-1))),          IF(COLUMNS($K78:M78)=1,                          LEFT((TRIM($J78)),SEARCH("°",SUBSTITUTE((TRIM($J78))," ","°",COLUMNS($K78:M78)))-1),                                                                                MID((TRIM($J78)),SEARCH("°",SUBSTITUTE((TRIM($J78))," ","°",COLUMNS($K78:M78)-1))+1,SEARCH("°",SUBSTITUTE((TRIM($J78))," ","°",COLUMNS($K78:M78)))-SEARCH("°",SUBSTITUTE((TRIM($J78))," ","°",COLUMNS($K78:M78)-1))-1))),"")," ","NOVÉ")</f>
        <v xml:space="preserve"> NOVÉ</v>
      </c>
      <c r="Q77" s="104" t="str">
        <f>CONCATENATE(IFERROR(IF(COLUMNS($K78:N78)-1=LEN((TRIM($J78)))-LEN(SUBSTITUTE((TRIM($J78))," ","")),                                                                                RIGHT((TRIM($J78)),LEN((TRIM($J78)))-SEARCH("°",SUBSTITUTE((TRIM($J78))," ","°",COLUMNS($K78:N78)-1))),          IF(COLUMNS($K78:N78)=1,                          LEFT((TRIM($J78)),SEARCH("°",SUBSTITUTE((TRIM($J78))," ","°",COLUMNS($K78:N78)))-1),                                                                                MID((TRIM($J78)),SEARCH("°",SUBSTITUTE((TRIM($J78))," ","°",COLUMNS($K78:N78)-1))+1,SEARCH("°",SUBSTITUTE((TRIM($J78))," ","°",COLUMNS($K78:N78)))-SEARCH("°",SUBSTITUTE((TRIM($J78))," ","°",COLUMNS($K78:N78)-1))-1))),"")," ","PŮVODNÍ")</f>
        <v xml:space="preserve"> PŮVODNÍ</v>
      </c>
      <c r="R77" s="105" t="str">
        <f>CONCATENATE(IFERROR(IF(COLUMNS($K78:N78)-1=LEN((TRIM($J78)))-LEN(SUBSTITUTE((TRIM($J78))," ","")),                                                                                RIGHT((TRIM($J78)),LEN((TRIM($J78)))-SEARCH("°",SUBSTITUTE((TRIM($J78))," ","°",COLUMNS($K78:N78)-1))),          IF(COLUMNS($K78:N78)=1,                          LEFT((TRIM($J78)),SEARCH("°",SUBSTITUTE((TRIM($J78))," ","°",COLUMNS($K78:N78)))-1),                                                                                MID((TRIM($J78)),SEARCH("°",SUBSTITUTE((TRIM($J78))," ","°",COLUMNS($K78:N78)-1))+1,SEARCH("°",SUBSTITUTE((TRIM($J78))," ","°",COLUMNS($K78:N78)))-SEARCH("°",SUBSTITUTE((TRIM($J78))," ","°",COLUMNS($K78:N78)-1))-1))),"")," ","NOVÉ")</f>
        <v xml:space="preserve"> NOVÉ</v>
      </c>
      <c r="S77" s="102" t="str">
        <f>CONCATENATE(IFERROR(IF(COLUMNS($K78:O78)-1=LEN((TRIM($J78)))-LEN(SUBSTITUTE((TRIM($J78))," ","")),                                                                                RIGHT((TRIM($J78)),LEN((TRIM($J78)))-SEARCH("°",SUBSTITUTE((TRIM($J78))," ","°",COLUMNS($K78:O78)-1))),          IF(COLUMNS($K78:O78)=1,                          LEFT((TRIM($J78)),SEARCH("°",SUBSTITUTE((TRIM($J78))," ","°",COLUMNS($K78:O78)))-1),                                                                                MID((TRIM($J78)),SEARCH("°",SUBSTITUTE((TRIM($J78))," ","°",COLUMNS($K78:O78)-1))+1,SEARCH("°",SUBSTITUTE((TRIM($J78))," ","°",COLUMNS($K78:O78)))-SEARCH("°",SUBSTITUTE((TRIM($J78))," ","°",COLUMNS($K78:O78)-1))-1))),"")," ","PŮVODNÍ")</f>
        <v xml:space="preserve"> PŮVODNÍ</v>
      </c>
      <c r="T77" s="106" t="str">
        <f>CONCATENATE(IFERROR(IF(COLUMNS($K78:O78)-1=LEN((TRIM($J78)))-LEN(SUBSTITUTE((TRIM($J78))," ","")),                                                                                RIGHT((TRIM($J78)),LEN((TRIM($J78)))-SEARCH("°",SUBSTITUTE((TRIM($J78))," ","°",COLUMNS($K78:O78)-1))),          IF(COLUMNS($K78:O78)=1,                          LEFT((TRIM($J78)),SEARCH("°",SUBSTITUTE((TRIM($J78))," ","°",COLUMNS($K78:O78)))-1),                                                                                MID((TRIM($J78)),SEARCH("°",SUBSTITUTE((TRIM($J78))," ","°",COLUMNS($K78:O78)-1))+1,SEARCH("°",SUBSTITUTE((TRIM($J78))," ","°",COLUMNS($K78:O78)))-SEARCH("°",SUBSTITUTE((TRIM($J78))," ","°",COLUMNS($K78:O78)-1))-1))),"")," ","NOVÉ")</f>
        <v xml:space="preserve"> NOVÉ</v>
      </c>
      <c r="U77" s="58" t="s">
        <v>1095</v>
      </c>
      <c r="V77" s="88"/>
      <c r="W77" s="89"/>
      <c r="X77" s="89"/>
      <c r="Y77" s="89"/>
      <c r="Z77" s="89"/>
      <c r="AA77" s="89"/>
      <c r="AB77" s="89"/>
      <c r="AC77" s="89"/>
      <c r="AD77" s="89"/>
      <c r="AE77" s="89"/>
    </row>
    <row r="78" spans="1:31" s="90" customFormat="1" x14ac:dyDescent="0.35">
      <c r="A78" s="115" t="str">
        <f t="shared" ref="A78" si="71">IF(B78&lt;&gt;"",A76+1," ")</f>
        <v xml:space="preserve"> </v>
      </c>
      <c r="B78" s="119"/>
      <c r="C78" s="140"/>
      <c r="D78" s="121"/>
      <c r="E78" s="116"/>
      <c r="F78" s="119"/>
      <c r="G78" s="122" t="str">
        <f>IF(F78="","",VLOOKUP(F78,ČÍSELNÍK!$A$2:$B$448,2))</f>
        <v/>
      </c>
      <c r="H78" s="121"/>
      <c r="I78" s="118"/>
      <c r="J78" s="107"/>
      <c r="K78" s="100"/>
      <c r="L78" s="99"/>
      <c r="M78" s="101"/>
      <c r="N78" s="99"/>
      <c r="O78" s="100"/>
      <c r="P78" s="99"/>
      <c r="Q78" s="101"/>
      <c r="R78" s="99"/>
      <c r="S78" s="100"/>
      <c r="T78" s="99"/>
      <c r="U78" s="79"/>
      <c r="V78" s="75" t="str">
        <f t="shared" ref="V78:AE78" si="72">IF(K78&lt;&gt;"",(K77 &amp; "***" &amp;K78),"")</f>
        <v/>
      </c>
      <c r="W78" s="75" t="str">
        <f t="shared" si="72"/>
        <v/>
      </c>
      <c r="X78" s="75" t="str">
        <f t="shared" si="72"/>
        <v/>
      </c>
      <c r="Y78" s="75" t="str">
        <f t="shared" si="72"/>
        <v/>
      </c>
      <c r="Z78" s="75" t="str">
        <f t="shared" si="72"/>
        <v/>
      </c>
      <c r="AA78" s="75" t="str">
        <f t="shared" si="72"/>
        <v/>
      </c>
      <c r="AB78" s="75" t="str">
        <f t="shared" si="72"/>
        <v/>
      </c>
      <c r="AC78" s="75" t="str">
        <f t="shared" si="72"/>
        <v/>
      </c>
      <c r="AD78" s="75" t="str">
        <f t="shared" si="72"/>
        <v/>
      </c>
      <c r="AE78" s="75" t="str">
        <f t="shared" si="72"/>
        <v/>
      </c>
    </row>
    <row r="79" spans="1:31" s="96" customFormat="1" ht="29" x14ac:dyDescent="0.35">
      <c r="A79" s="44"/>
      <c r="B79" s="110" t="s">
        <v>3</v>
      </c>
      <c r="C79" s="44" t="s">
        <v>0</v>
      </c>
      <c r="D79" s="44" t="s">
        <v>1067</v>
      </c>
      <c r="E79" s="44" t="s">
        <v>1068</v>
      </c>
      <c r="F79" s="44" t="s">
        <v>1066</v>
      </c>
      <c r="G79" s="44" t="s">
        <v>1085</v>
      </c>
      <c r="H79" s="44" t="s">
        <v>1069</v>
      </c>
      <c r="I79" s="44" t="s">
        <v>2</v>
      </c>
      <c r="J79" s="131" t="s">
        <v>1</v>
      </c>
      <c r="K79" s="102" t="str">
        <f>CONCATENATE(IFERROR(IF(COLUMNS($K80)-1=LEN((CONCATENATE($J80," ")))-LEN(SUBSTITUTE((CONCATENATE($J80," "))," ","")),
                                                                               RIGHT((CONCATENATE($J80," ")),LEN((CONCATENATE($J80," ")))-SEARCH("°",SUBSTITUTE((CONCATENATE($J80," "))," ","°",COLUMNS($K80)-1))),
         IF(COLUMNS($K80)=1,                          LEFT((CONCATENATE($J80," ")),SEARCH("°",SUBSTITUTE((CONCATENATE($J80," "))," ","°",COLUMNS($K80)))-1),
                                                                               MID((CONCATENATE($J80," ")),SEARCH("°",SUBSTITUTE((CONCATENATE($J80," "))," ","°",COLUMNS($K80)-1))+1,SEARCH("°",SUBSTITUTE((CONCATENATE($J80," "))," ","°",COLUMNS($K80)))-SEARCH("°",SUBSTITUTE((CONCATENATE($J80," "))," ","°",COLUMNS($K80)-1))-1))),"")," ","PŮVODNÍ")</f>
        <v xml:space="preserve"> PŮVODNÍ</v>
      </c>
      <c r="L79" s="103" t="str">
        <f>CONCATENATE(IFERROR(IF(COLUMNS($K80)-1=LEN((CONCATENATE($J80," ")))-LEN(SUBSTITUTE((CONCATENATE($J80," "))," ","")),
                                                                               RIGHT((CONCATENATE($J80," ")),LEN((CONCATENATE($J80," ")))-SEARCH("°",SUBSTITUTE((CONCATENATE($J80," "))," ","°",COLUMNS($K80)-1))),
         IF(COLUMNS($K80)=1,                          LEFT((CONCATENATE($J80," ")),SEARCH("°",SUBSTITUTE((CONCATENATE($J80," "))," ","°",COLUMNS($K80)))-1),
                                                                               MID((CONCATENATE($J80," ")),SEARCH("°",SUBSTITUTE((CONCATENATE($J80," "))," ","°",COLUMNS($K80)-1))+1,SEARCH("°",SUBSTITUTE((CONCATENATE($J80," "))," ","°",COLUMNS($K80)))-SEARCH("°",SUBSTITUTE((CONCATENATE($J80," "))," ","°",COLUMNS($K80)-1))-1))),"")," ","NOVÉ")</f>
        <v xml:space="preserve"> NOVÉ</v>
      </c>
      <c r="M79" s="104" t="str">
        <f>CONCATENATE(IFERROR(IF(COLUMNS($K80:L80)-1=LEN((TRIM($J80)))-LEN(SUBSTITUTE((TRIM($J80))," ","")),                                                                                RIGHT((TRIM($J80)),LEN((TRIM($J80)))-SEARCH("°",SUBSTITUTE((TRIM($J80))," ","°",COLUMNS($K80:L80)-1))),          IF(COLUMNS($K80:L80)=1,                          LEFT((TRIM($J80)),SEARCH("°",SUBSTITUTE((TRIM($J80))," ","°",COLUMNS($K80:L80)))-1),                                                                                MID((TRIM($J80)),SEARCH("°",SUBSTITUTE((TRIM($J80))," ","°",COLUMNS($K80:L80)-1))+1,SEARCH("°",SUBSTITUTE((TRIM($J80))," ","°",COLUMNS($K80:L80)))-SEARCH("°",SUBSTITUTE((TRIM($J80))," ","°",COLUMNS($K80:L80)-1))-1))),"")," ","PŮVODNÍ")</f>
        <v xml:space="preserve"> PŮVODNÍ</v>
      </c>
      <c r="N79" s="105" t="str">
        <f>CONCATENATE(IFERROR(IF(COLUMNS($K80:L80)-1=LEN((TRIM($J80)))-LEN(SUBSTITUTE((TRIM($J80))," ","")),                                                                                RIGHT((TRIM($J80)),LEN((TRIM($J80)))-SEARCH("°",SUBSTITUTE((TRIM($J80))," ","°",COLUMNS($K80:L80)-1))),          IF(COLUMNS($K80:L80)=1,                          LEFT((TRIM($J80)),SEARCH("°",SUBSTITUTE((TRIM($J80))," ","°",COLUMNS($K80:L80)))-1),                                                                                MID((TRIM($J80)),SEARCH("°",SUBSTITUTE((TRIM($J80))," ","°",COLUMNS($K80:L80)-1))+1,SEARCH("°",SUBSTITUTE((TRIM($J80))," ","°",COLUMNS($K80:L80)))-SEARCH("°",SUBSTITUTE((TRIM($J80))," ","°",COLUMNS($K80:L80)-1))-1))),"")," ","NOVÉ")</f>
        <v xml:space="preserve"> NOVÉ</v>
      </c>
      <c r="O79" s="102" t="str">
        <f>CONCATENATE(IFERROR(IF(COLUMNS($K80:M80)-1=LEN((TRIM($J80)))-LEN(SUBSTITUTE((TRIM($J80))," ","")),                                                                                RIGHT((TRIM($J80)),LEN((TRIM($J80)))-SEARCH("°",SUBSTITUTE((TRIM($J80))," ","°",COLUMNS($K80:M80)-1))),          IF(COLUMNS($K80:M80)=1,                          LEFT((TRIM($J80)),SEARCH("°",SUBSTITUTE((TRIM($J80))," ","°",COLUMNS($K80:M80)))-1),                                                                                MID((TRIM($J80)),SEARCH("°",SUBSTITUTE((TRIM($J80))," ","°",COLUMNS($K80:M80)-1))+1,SEARCH("°",SUBSTITUTE((TRIM($J80))," ","°",COLUMNS($K80:M80)))-SEARCH("°",SUBSTITUTE((TRIM($J80))," ","°",COLUMNS($K80:M80)-1))-1))),"")," ","PŮVODNÍ")</f>
        <v xml:space="preserve"> PŮVODNÍ</v>
      </c>
      <c r="P79" s="103" t="str">
        <f>CONCATENATE(IFERROR(IF(COLUMNS($K80:M80)-1=LEN((TRIM($J80)))-LEN(SUBSTITUTE((TRIM($J80))," ","")),                                                                                RIGHT((TRIM($J80)),LEN((TRIM($J80)))-SEARCH("°",SUBSTITUTE((TRIM($J80))," ","°",COLUMNS($K80:M80)-1))),          IF(COLUMNS($K80:M80)=1,                          LEFT((TRIM($J80)),SEARCH("°",SUBSTITUTE((TRIM($J80))," ","°",COLUMNS($K80:M80)))-1),                                                                                MID((TRIM($J80)),SEARCH("°",SUBSTITUTE((TRIM($J80))," ","°",COLUMNS($K80:M80)-1))+1,SEARCH("°",SUBSTITUTE((TRIM($J80))," ","°",COLUMNS($K80:M80)))-SEARCH("°",SUBSTITUTE((TRIM($J80))," ","°",COLUMNS($K80:M80)-1))-1))),"")," ","NOVÉ")</f>
        <v xml:space="preserve"> NOVÉ</v>
      </c>
      <c r="Q79" s="104" t="str">
        <f>CONCATENATE(IFERROR(IF(COLUMNS($K80:N80)-1=LEN((TRIM($J80)))-LEN(SUBSTITUTE((TRIM($J80))," ","")),                                                                                RIGHT((TRIM($J80)),LEN((TRIM($J80)))-SEARCH("°",SUBSTITUTE((TRIM($J80))," ","°",COLUMNS($K80:N80)-1))),          IF(COLUMNS($K80:N80)=1,                          LEFT((TRIM($J80)),SEARCH("°",SUBSTITUTE((TRIM($J80))," ","°",COLUMNS($K80:N80)))-1),                                                                                MID((TRIM($J80)),SEARCH("°",SUBSTITUTE((TRIM($J80))," ","°",COLUMNS($K80:N80)-1))+1,SEARCH("°",SUBSTITUTE((TRIM($J80))," ","°",COLUMNS($K80:N80)))-SEARCH("°",SUBSTITUTE((TRIM($J80))," ","°",COLUMNS($K80:N80)-1))-1))),"")," ","PŮVODNÍ")</f>
        <v xml:space="preserve"> PŮVODNÍ</v>
      </c>
      <c r="R79" s="105" t="str">
        <f>CONCATENATE(IFERROR(IF(COLUMNS($K80:N80)-1=LEN((TRIM($J80)))-LEN(SUBSTITUTE((TRIM($J80))," ","")),                                                                                RIGHT((TRIM($J80)),LEN((TRIM($J80)))-SEARCH("°",SUBSTITUTE((TRIM($J80))," ","°",COLUMNS($K80:N80)-1))),          IF(COLUMNS($K80:N80)=1,                          LEFT((TRIM($J80)),SEARCH("°",SUBSTITUTE((TRIM($J80))," ","°",COLUMNS($K80:N80)))-1),                                                                                MID((TRIM($J80)),SEARCH("°",SUBSTITUTE((TRIM($J80))," ","°",COLUMNS($K80:N80)-1))+1,SEARCH("°",SUBSTITUTE((TRIM($J80))," ","°",COLUMNS($K80:N80)))-SEARCH("°",SUBSTITUTE((TRIM($J80))," ","°",COLUMNS($K80:N80)-1))-1))),"")," ","NOVÉ")</f>
        <v xml:space="preserve"> NOVÉ</v>
      </c>
      <c r="S79" s="102" t="str">
        <f>CONCATENATE(IFERROR(IF(COLUMNS($K80:O80)-1=LEN((TRIM($J80)))-LEN(SUBSTITUTE((TRIM($J80))," ","")),                                                                                RIGHT((TRIM($J80)),LEN((TRIM($J80)))-SEARCH("°",SUBSTITUTE((TRIM($J80))," ","°",COLUMNS($K80:O80)-1))),          IF(COLUMNS($K80:O80)=1,                          LEFT((TRIM($J80)),SEARCH("°",SUBSTITUTE((TRIM($J80))," ","°",COLUMNS($K80:O80)))-1),                                                                                MID((TRIM($J80)),SEARCH("°",SUBSTITUTE((TRIM($J80))," ","°",COLUMNS($K80:O80)-1))+1,SEARCH("°",SUBSTITUTE((TRIM($J80))," ","°",COLUMNS($K80:O80)))-SEARCH("°",SUBSTITUTE((TRIM($J80))," ","°",COLUMNS($K80:O80)-1))-1))),"")," ","PŮVODNÍ")</f>
        <v xml:space="preserve"> PŮVODNÍ</v>
      </c>
      <c r="T79" s="106" t="str">
        <f>CONCATENATE(IFERROR(IF(COLUMNS($K80:O80)-1=LEN((TRIM($J80)))-LEN(SUBSTITUTE((TRIM($J80))," ","")),                                                                                RIGHT((TRIM($J80)),LEN((TRIM($J80)))-SEARCH("°",SUBSTITUTE((TRIM($J80))," ","°",COLUMNS($K80:O80)-1))),          IF(COLUMNS($K80:O80)=1,                          LEFT((TRIM($J80)),SEARCH("°",SUBSTITUTE((TRIM($J80))," ","°",COLUMNS($K80:O80)))-1),                                                                                MID((TRIM($J80)),SEARCH("°",SUBSTITUTE((TRIM($J80))," ","°",COLUMNS($K80:O80)-1))+1,SEARCH("°",SUBSTITUTE((TRIM($J80))," ","°",COLUMNS($K80:O80)))-SEARCH("°",SUBSTITUTE((TRIM($J80))," ","°",COLUMNS($K80:O80)-1))-1))),"")," ","NOVÉ")</f>
        <v xml:space="preserve"> NOVÉ</v>
      </c>
      <c r="U79" s="58" t="s">
        <v>1095</v>
      </c>
      <c r="V79" s="88"/>
      <c r="W79" s="89"/>
      <c r="X79" s="89"/>
      <c r="Y79" s="89"/>
      <c r="Z79" s="89"/>
      <c r="AA79" s="89"/>
      <c r="AB79" s="89"/>
      <c r="AC79" s="89"/>
      <c r="AD79" s="89"/>
      <c r="AE79" s="89"/>
    </row>
    <row r="80" spans="1:31" s="90" customFormat="1" x14ac:dyDescent="0.35">
      <c r="A80" s="115" t="str">
        <f t="shared" ref="A80" si="73">IF(B80&lt;&gt;"",A78+1," ")</f>
        <v xml:space="preserve"> </v>
      </c>
      <c r="B80" s="119"/>
      <c r="C80" s="140"/>
      <c r="D80" s="121"/>
      <c r="E80" s="116"/>
      <c r="F80" s="119"/>
      <c r="G80" s="122" t="str">
        <f>IF(F80="","",VLOOKUP(F80,ČÍSELNÍK!$A$2:$B$448,2))</f>
        <v/>
      </c>
      <c r="H80" s="121"/>
      <c r="I80" s="118"/>
      <c r="J80" s="107"/>
      <c r="K80" s="100"/>
      <c r="L80" s="99"/>
      <c r="M80" s="101"/>
      <c r="N80" s="99"/>
      <c r="O80" s="100"/>
      <c r="P80" s="99"/>
      <c r="Q80" s="101"/>
      <c r="R80" s="99"/>
      <c r="S80" s="100"/>
      <c r="T80" s="99"/>
      <c r="U80" s="79"/>
      <c r="V80" s="75" t="str">
        <f t="shared" ref="V80:AE80" si="74">IF(K80&lt;&gt;"",(K79 &amp; "***" &amp;K80),"")</f>
        <v/>
      </c>
      <c r="W80" s="75" t="str">
        <f t="shared" si="74"/>
        <v/>
      </c>
      <c r="X80" s="75" t="str">
        <f t="shared" si="74"/>
        <v/>
      </c>
      <c r="Y80" s="75" t="str">
        <f t="shared" si="74"/>
        <v/>
      </c>
      <c r="Z80" s="75" t="str">
        <f t="shared" si="74"/>
        <v/>
      </c>
      <c r="AA80" s="75" t="str">
        <f t="shared" si="74"/>
        <v/>
      </c>
      <c r="AB80" s="75" t="str">
        <f t="shared" si="74"/>
        <v/>
      </c>
      <c r="AC80" s="75" t="str">
        <f t="shared" si="74"/>
        <v/>
      </c>
      <c r="AD80" s="75" t="str">
        <f t="shared" si="74"/>
        <v/>
      </c>
      <c r="AE80" s="75" t="str">
        <f t="shared" si="74"/>
        <v/>
      </c>
    </row>
    <row r="81" spans="1:31" s="96" customFormat="1" ht="29" x14ac:dyDescent="0.35">
      <c r="A81" s="44"/>
      <c r="B81" s="110" t="s">
        <v>3</v>
      </c>
      <c r="C81" s="44" t="s">
        <v>0</v>
      </c>
      <c r="D81" s="44" t="s">
        <v>1067</v>
      </c>
      <c r="E81" s="44" t="s">
        <v>1068</v>
      </c>
      <c r="F81" s="44" t="s">
        <v>1066</v>
      </c>
      <c r="G81" s="44" t="s">
        <v>1085</v>
      </c>
      <c r="H81" s="44" t="s">
        <v>1069</v>
      </c>
      <c r="I81" s="44" t="s">
        <v>2</v>
      </c>
      <c r="J81" s="131" t="s">
        <v>1</v>
      </c>
      <c r="K81" s="102" t="str">
        <f>CONCATENATE(IFERROR(IF(COLUMNS($K82)-1=LEN((CONCATENATE($J82," ")))-LEN(SUBSTITUTE((CONCATENATE($J82," "))," ","")),
                                                                               RIGHT((CONCATENATE($J82," ")),LEN((CONCATENATE($J82," ")))-SEARCH("°",SUBSTITUTE((CONCATENATE($J82," "))," ","°",COLUMNS($K82)-1))),
         IF(COLUMNS($K82)=1,                          LEFT((CONCATENATE($J82," ")),SEARCH("°",SUBSTITUTE((CONCATENATE($J82," "))," ","°",COLUMNS($K82)))-1),
                                                                               MID((CONCATENATE($J82," ")),SEARCH("°",SUBSTITUTE((CONCATENATE($J82," "))," ","°",COLUMNS($K82)-1))+1,SEARCH("°",SUBSTITUTE((CONCATENATE($J82," "))," ","°",COLUMNS($K82)))-SEARCH("°",SUBSTITUTE((CONCATENATE($J82," "))," ","°",COLUMNS($K82)-1))-1))),"")," ","PŮVODNÍ")</f>
        <v xml:space="preserve"> PŮVODNÍ</v>
      </c>
      <c r="L81" s="103" t="str">
        <f>CONCATENATE(IFERROR(IF(COLUMNS($K82)-1=LEN((CONCATENATE($J82," ")))-LEN(SUBSTITUTE((CONCATENATE($J82," "))," ","")),
                                                                               RIGHT((CONCATENATE($J82," ")),LEN((CONCATENATE($J82," ")))-SEARCH("°",SUBSTITUTE((CONCATENATE($J82," "))," ","°",COLUMNS($K82)-1))),
         IF(COLUMNS($K82)=1,                          LEFT((CONCATENATE($J82," ")),SEARCH("°",SUBSTITUTE((CONCATENATE($J82," "))," ","°",COLUMNS($K82)))-1),
                                                                               MID((CONCATENATE($J82," ")),SEARCH("°",SUBSTITUTE((CONCATENATE($J82," "))," ","°",COLUMNS($K82)-1))+1,SEARCH("°",SUBSTITUTE((CONCATENATE($J82," "))," ","°",COLUMNS($K82)))-SEARCH("°",SUBSTITUTE((CONCATENATE($J82," "))," ","°",COLUMNS($K82)-1))-1))),"")," ","NOVÉ")</f>
        <v xml:space="preserve"> NOVÉ</v>
      </c>
      <c r="M81" s="104" t="str">
        <f>CONCATENATE(IFERROR(IF(COLUMNS($K82:L82)-1=LEN((TRIM($J82)))-LEN(SUBSTITUTE((TRIM($J82))," ","")),                                                                                RIGHT((TRIM($J82)),LEN((TRIM($J82)))-SEARCH("°",SUBSTITUTE((TRIM($J82))," ","°",COLUMNS($K82:L82)-1))),          IF(COLUMNS($K82:L82)=1,                          LEFT((TRIM($J82)),SEARCH("°",SUBSTITUTE((TRIM($J82))," ","°",COLUMNS($K82:L82)))-1),                                                                                MID((TRIM($J82)),SEARCH("°",SUBSTITUTE((TRIM($J82))," ","°",COLUMNS($K82:L82)-1))+1,SEARCH("°",SUBSTITUTE((TRIM($J82))," ","°",COLUMNS($K82:L82)))-SEARCH("°",SUBSTITUTE((TRIM($J82))," ","°",COLUMNS($K82:L82)-1))-1))),"")," ","PŮVODNÍ")</f>
        <v xml:space="preserve"> PŮVODNÍ</v>
      </c>
      <c r="N81" s="105" t="str">
        <f>CONCATENATE(IFERROR(IF(COLUMNS($K82:L82)-1=LEN((TRIM($J82)))-LEN(SUBSTITUTE((TRIM($J82))," ","")),                                                                                RIGHT((TRIM($J82)),LEN((TRIM($J82)))-SEARCH("°",SUBSTITUTE((TRIM($J82))," ","°",COLUMNS($K82:L82)-1))),          IF(COLUMNS($K82:L82)=1,                          LEFT((TRIM($J82)),SEARCH("°",SUBSTITUTE((TRIM($J82))," ","°",COLUMNS($K82:L82)))-1),                                                                                MID((TRIM($J82)),SEARCH("°",SUBSTITUTE((TRIM($J82))," ","°",COLUMNS($K82:L82)-1))+1,SEARCH("°",SUBSTITUTE((TRIM($J82))," ","°",COLUMNS($K82:L82)))-SEARCH("°",SUBSTITUTE((TRIM($J82))," ","°",COLUMNS($K82:L82)-1))-1))),"")," ","NOVÉ")</f>
        <v xml:space="preserve"> NOVÉ</v>
      </c>
      <c r="O81" s="102" t="str">
        <f>CONCATENATE(IFERROR(IF(COLUMNS($K82:M82)-1=LEN((TRIM($J82)))-LEN(SUBSTITUTE((TRIM($J82))," ","")),                                                                                RIGHT((TRIM($J82)),LEN((TRIM($J82)))-SEARCH("°",SUBSTITUTE((TRIM($J82))," ","°",COLUMNS($K82:M82)-1))),          IF(COLUMNS($K82:M82)=1,                          LEFT((TRIM($J82)),SEARCH("°",SUBSTITUTE((TRIM($J82))," ","°",COLUMNS($K82:M82)))-1),                                                                                MID((TRIM($J82)),SEARCH("°",SUBSTITUTE((TRIM($J82))," ","°",COLUMNS($K82:M82)-1))+1,SEARCH("°",SUBSTITUTE((TRIM($J82))," ","°",COLUMNS($K82:M82)))-SEARCH("°",SUBSTITUTE((TRIM($J82))," ","°",COLUMNS($K82:M82)-1))-1))),"")," ","PŮVODNÍ")</f>
        <v xml:space="preserve"> PŮVODNÍ</v>
      </c>
      <c r="P81" s="103" t="str">
        <f>CONCATENATE(IFERROR(IF(COLUMNS($K82:M82)-1=LEN((TRIM($J82)))-LEN(SUBSTITUTE((TRIM($J82))," ","")),                                                                                RIGHT((TRIM($J82)),LEN((TRIM($J82)))-SEARCH("°",SUBSTITUTE((TRIM($J82))," ","°",COLUMNS($K82:M82)-1))),          IF(COLUMNS($K82:M82)=1,                          LEFT((TRIM($J82)),SEARCH("°",SUBSTITUTE((TRIM($J82))," ","°",COLUMNS($K82:M82)))-1),                                                                                MID((TRIM($J82)),SEARCH("°",SUBSTITUTE((TRIM($J82))," ","°",COLUMNS($K82:M82)-1))+1,SEARCH("°",SUBSTITUTE((TRIM($J82))," ","°",COLUMNS($K82:M82)))-SEARCH("°",SUBSTITUTE((TRIM($J82))," ","°",COLUMNS($K82:M82)-1))-1))),"")," ","NOVÉ")</f>
        <v xml:space="preserve"> NOVÉ</v>
      </c>
      <c r="Q81" s="104" t="str">
        <f>CONCATENATE(IFERROR(IF(COLUMNS($K82:N82)-1=LEN((TRIM($J82)))-LEN(SUBSTITUTE((TRIM($J82))," ","")),                                                                                RIGHT((TRIM($J82)),LEN((TRIM($J82)))-SEARCH("°",SUBSTITUTE((TRIM($J82))," ","°",COLUMNS($K82:N82)-1))),          IF(COLUMNS($K82:N82)=1,                          LEFT((TRIM($J82)),SEARCH("°",SUBSTITUTE((TRIM($J82))," ","°",COLUMNS($K82:N82)))-1),                                                                                MID((TRIM($J82)),SEARCH("°",SUBSTITUTE((TRIM($J82))," ","°",COLUMNS($K82:N82)-1))+1,SEARCH("°",SUBSTITUTE((TRIM($J82))," ","°",COLUMNS($K82:N82)))-SEARCH("°",SUBSTITUTE((TRIM($J82))," ","°",COLUMNS($K82:N82)-1))-1))),"")," ","PŮVODNÍ")</f>
        <v xml:space="preserve"> PŮVODNÍ</v>
      </c>
      <c r="R81" s="105" t="str">
        <f>CONCATENATE(IFERROR(IF(COLUMNS($K82:N82)-1=LEN((TRIM($J82)))-LEN(SUBSTITUTE((TRIM($J82))," ","")),                                                                                RIGHT((TRIM($J82)),LEN((TRIM($J82)))-SEARCH("°",SUBSTITUTE((TRIM($J82))," ","°",COLUMNS($K82:N82)-1))),          IF(COLUMNS($K82:N82)=1,                          LEFT((TRIM($J82)),SEARCH("°",SUBSTITUTE((TRIM($J82))," ","°",COLUMNS($K82:N82)))-1),                                                                                MID((TRIM($J82)),SEARCH("°",SUBSTITUTE((TRIM($J82))," ","°",COLUMNS($K82:N82)-1))+1,SEARCH("°",SUBSTITUTE((TRIM($J82))," ","°",COLUMNS($K82:N82)))-SEARCH("°",SUBSTITUTE((TRIM($J82))," ","°",COLUMNS($K82:N82)-1))-1))),"")," ","NOVÉ")</f>
        <v xml:space="preserve"> NOVÉ</v>
      </c>
      <c r="S81" s="102" t="str">
        <f>CONCATENATE(IFERROR(IF(COLUMNS($K82:O82)-1=LEN((TRIM($J82)))-LEN(SUBSTITUTE((TRIM($J82))," ","")),                                                                                RIGHT((TRIM($J82)),LEN((TRIM($J82)))-SEARCH("°",SUBSTITUTE((TRIM($J82))," ","°",COLUMNS($K82:O82)-1))),          IF(COLUMNS($K82:O82)=1,                          LEFT((TRIM($J82)),SEARCH("°",SUBSTITUTE((TRIM($J82))," ","°",COLUMNS($K82:O82)))-1),                                                                                MID((TRIM($J82)),SEARCH("°",SUBSTITUTE((TRIM($J82))," ","°",COLUMNS($K82:O82)-1))+1,SEARCH("°",SUBSTITUTE((TRIM($J82))," ","°",COLUMNS($K82:O82)))-SEARCH("°",SUBSTITUTE((TRIM($J82))," ","°",COLUMNS($K82:O82)-1))-1))),"")," ","PŮVODNÍ")</f>
        <v xml:space="preserve"> PŮVODNÍ</v>
      </c>
      <c r="T81" s="106" t="str">
        <f>CONCATENATE(IFERROR(IF(COLUMNS($K82:O82)-1=LEN((TRIM($J82)))-LEN(SUBSTITUTE((TRIM($J82))," ","")),                                                                                RIGHT((TRIM($J82)),LEN((TRIM($J82)))-SEARCH("°",SUBSTITUTE((TRIM($J82))," ","°",COLUMNS($K82:O82)-1))),          IF(COLUMNS($K82:O82)=1,                          LEFT((TRIM($J82)),SEARCH("°",SUBSTITUTE((TRIM($J82))," ","°",COLUMNS($K82:O82)))-1),                                                                                MID((TRIM($J82)),SEARCH("°",SUBSTITUTE((TRIM($J82))," ","°",COLUMNS($K82:O82)-1))+1,SEARCH("°",SUBSTITUTE((TRIM($J82))," ","°",COLUMNS($K82:O82)))-SEARCH("°",SUBSTITUTE((TRIM($J82))," ","°",COLUMNS($K82:O82)-1))-1))),"")," ","NOVÉ")</f>
        <v xml:space="preserve"> NOVÉ</v>
      </c>
      <c r="U81" s="58" t="s">
        <v>1095</v>
      </c>
      <c r="V81" s="88"/>
      <c r="W81" s="89"/>
      <c r="X81" s="89"/>
      <c r="Y81" s="89"/>
      <c r="Z81" s="89"/>
      <c r="AA81" s="89"/>
      <c r="AB81" s="89"/>
      <c r="AC81" s="89"/>
      <c r="AD81" s="89"/>
      <c r="AE81" s="89"/>
    </row>
    <row r="82" spans="1:31" s="90" customFormat="1" x14ac:dyDescent="0.35">
      <c r="A82" s="115" t="str">
        <f t="shared" ref="A82" si="75">IF(B82&lt;&gt;"",A80+1," ")</f>
        <v xml:space="preserve"> </v>
      </c>
      <c r="B82" s="119"/>
      <c r="C82" s="140"/>
      <c r="D82" s="121"/>
      <c r="E82" s="116"/>
      <c r="F82" s="119"/>
      <c r="G82" s="122" t="str">
        <f>IF(F82="","",VLOOKUP(F82,ČÍSELNÍK!$A$2:$B$448,2))</f>
        <v/>
      </c>
      <c r="H82" s="121"/>
      <c r="I82" s="118"/>
      <c r="J82" s="107"/>
      <c r="K82" s="100"/>
      <c r="L82" s="99"/>
      <c r="M82" s="101"/>
      <c r="N82" s="99"/>
      <c r="O82" s="100"/>
      <c r="P82" s="99"/>
      <c r="Q82" s="101"/>
      <c r="R82" s="99"/>
      <c r="S82" s="100"/>
      <c r="T82" s="99"/>
      <c r="U82" s="79"/>
      <c r="V82" s="75" t="str">
        <f t="shared" ref="V82:AE82" si="76">IF(K82&lt;&gt;"",(K81 &amp; "***" &amp;K82),"")</f>
        <v/>
      </c>
      <c r="W82" s="75" t="str">
        <f t="shared" si="76"/>
        <v/>
      </c>
      <c r="X82" s="75" t="str">
        <f t="shared" si="76"/>
        <v/>
      </c>
      <c r="Y82" s="75" t="str">
        <f t="shared" si="76"/>
        <v/>
      </c>
      <c r="Z82" s="75" t="str">
        <f t="shared" si="76"/>
        <v/>
      </c>
      <c r="AA82" s="75" t="str">
        <f t="shared" si="76"/>
        <v/>
      </c>
      <c r="AB82" s="75" t="str">
        <f t="shared" si="76"/>
        <v/>
      </c>
      <c r="AC82" s="75" t="str">
        <f t="shared" si="76"/>
        <v/>
      </c>
      <c r="AD82" s="75" t="str">
        <f t="shared" si="76"/>
        <v/>
      </c>
      <c r="AE82" s="75" t="str">
        <f t="shared" si="76"/>
        <v/>
      </c>
    </row>
    <row r="83" spans="1:31" s="96" customFormat="1" ht="29" x14ac:dyDescent="0.35">
      <c r="A83" s="44"/>
      <c r="B83" s="110" t="s">
        <v>3</v>
      </c>
      <c r="C83" s="44" t="s">
        <v>0</v>
      </c>
      <c r="D83" s="44" t="s">
        <v>1067</v>
      </c>
      <c r="E83" s="44" t="s">
        <v>1068</v>
      </c>
      <c r="F83" s="44" t="s">
        <v>1066</v>
      </c>
      <c r="G83" s="44" t="s">
        <v>1085</v>
      </c>
      <c r="H83" s="44" t="s">
        <v>1069</v>
      </c>
      <c r="I83" s="44" t="s">
        <v>2</v>
      </c>
      <c r="J83" s="131" t="s">
        <v>1</v>
      </c>
      <c r="K83" s="102" t="str">
        <f>CONCATENATE(IFERROR(IF(COLUMNS($K84)-1=LEN((CONCATENATE($J84," ")))-LEN(SUBSTITUTE((CONCATENATE($J84," "))," ","")),
                                                                               RIGHT((CONCATENATE($J84," ")),LEN((CONCATENATE($J84," ")))-SEARCH("°",SUBSTITUTE((CONCATENATE($J84," "))," ","°",COLUMNS($K84)-1))),
         IF(COLUMNS($K84)=1,                          LEFT((CONCATENATE($J84," ")),SEARCH("°",SUBSTITUTE((CONCATENATE($J84," "))," ","°",COLUMNS($K84)))-1),
                                                                               MID((CONCATENATE($J84," ")),SEARCH("°",SUBSTITUTE((CONCATENATE($J84," "))," ","°",COLUMNS($K84)-1))+1,SEARCH("°",SUBSTITUTE((CONCATENATE($J84," "))," ","°",COLUMNS($K84)))-SEARCH("°",SUBSTITUTE((CONCATENATE($J84," "))," ","°",COLUMNS($K84)-1))-1))),"")," ","PŮVODNÍ")</f>
        <v xml:space="preserve"> PŮVODNÍ</v>
      </c>
      <c r="L83" s="103" t="str">
        <f>CONCATENATE(IFERROR(IF(COLUMNS($K84)-1=LEN((CONCATENATE($J84," ")))-LEN(SUBSTITUTE((CONCATENATE($J84," "))," ","")),
                                                                               RIGHT((CONCATENATE($J84," ")),LEN((CONCATENATE($J84," ")))-SEARCH("°",SUBSTITUTE((CONCATENATE($J84," "))," ","°",COLUMNS($K84)-1))),
         IF(COLUMNS($K84)=1,                          LEFT((CONCATENATE($J84," ")),SEARCH("°",SUBSTITUTE((CONCATENATE($J84," "))," ","°",COLUMNS($K84)))-1),
                                                                               MID((CONCATENATE($J84," ")),SEARCH("°",SUBSTITUTE((CONCATENATE($J84," "))," ","°",COLUMNS($K84)-1))+1,SEARCH("°",SUBSTITUTE((CONCATENATE($J84," "))," ","°",COLUMNS($K84)))-SEARCH("°",SUBSTITUTE((CONCATENATE($J84," "))," ","°",COLUMNS($K84)-1))-1))),"")," ","NOVÉ")</f>
        <v xml:space="preserve"> NOVÉ</v>
      </c>
      <c r="M83" s="104" t="str">
        <f>CONCATENATE(IFERROR(IF(COLUMNS($K84:L84)-1=LEN((TRIM($J84)))-LEN(SUBSTITUTE((TRIM($J84))," ","")),                                                                                RIGHT((TRIM($J84)),LEN((TRIM($J84)))-SEARCH("°",SUBSTITUTE((TRIM($J84))," ","°",COLUMNS($K84:L84)-1))),          IF(COLUMNS($K84:L84)=1,                          LEFT((TRIM($J84)),SEARCH("°",SUBSTITUTE((TRIM($J84))," ","°",COLUMNS($K84:L84)))-1),                                                                                MID((TRIM($J84)),SEARCH("°",SUBSTITUTE((TRIM($J84))," ","°",COLUMNS($K84:L84)-1))+1,SEARCH("°",SUBSTITUTE((TRIM($J84))," ","°",COLUMNS($K84:L84)))-SEARCH("°",SUBSTITUTE((TRIM($J84))," ","°",COLUMNS($K84:L84)-1))-1))),"")," ","PŮVODNÍ")</f>
        <v xml:space="preserve"> PŮVODNÍ</v>
      </c>
      <c r="N83" s="105" t="str">
        <f>CONCATENATE(IFERROR(IF(COLUMNS($K84:L84)-1=LEN((TRIM($J84)))-LEN(SUBSTITUTE((TRIM($J84))," ","")),                                                                                RIGHT((TRIM($J84)),LEN((TRIM($J84)))-SEARCH("°",SUBSTITUTE((TRIM($J84))," ","°",COLUMNS($K84:L84)-1))),          IF(COLUMNS($K84:L84)=1,                          LEFT((TRIM($J84)),SEARCH("°",SUBSTITUTE((TRIM($J84))," ","°",COLUMNS($K84:L84)))-1),                                                                                MID((TRIM($J84)),SEARCH("°",SUBSTITUTE((TRIM($J84))," ","°",COLUMNS($K84:L84)-1))+1,SEARCH("°",SUBSTITUTE((TRIM($J84))," ","°",COLUMNS($K84:L84)))-SEARCH("°",SUBSTITUTE((TRIM($J84))," ","°",COLUMNS($K84:L84)-1))-1))),"")," ","NOVÉ")</f>
        <v xml:space="preserve"> NOVÉ</v>
      </c>
      <c r="O83" s="102" t="str">
        <f>CONCATENATE(IFERROR(IF(COLUMNS($K84:M84)-1=LEN((TRIM($J84)))-LEN(SUBSTITUTE((TRIM($J84))," ","")),                                                                                RIGHT((TRIM($J84)),LEN((TRIM($J84)))-SEARCH("°",SUBSTITUTE((TRIM($J84))," ","°",COLUMNS($K84:M84)-1))),          IF(COLUMNS($K84:M84)=1,                          LEFT((TRIM($J84)),SEARCH("°",SUBSTITUTE((TRIM($J84))," ","°",COLUMNS($K84:M84)))-1),                                                                                MID((TRIM($J84)),SEARCH("°",SUBSTITUTE((TRIM($J84))," ","°",COLUMNS($K84:M84)-1))+1,SEARCH("°",SUBSTITUTE((TRIM($J84))," ","°",COLUMNS($K84:M84)))-SEARCH("°",SUBSTITUTE((TRIM($J84))," ","°",COLUMNS($K84:M84)-1))-1))),"")," ","PŮVODNÍ")</f>
        <v xml:space="preserve"> PŮVODNÍ</v>
      </c>
      <c r="P83" s="103" t="str">
        <f>CONCATENATE(IFERROR(IF(COLUMNS($K84:M84)-1=LEN((TRIM($J84)))-LEN(SUBSTITUTE((TRIM($J84))," ","")),                                                                                RIGHT((TRIM($J84)),LEN((TRIM($J84)))-SEARCH("°",SUBSTITUTE((TRIM($J84))," ","°",COLUMNS($K84:M84)-1))),          IF(COLUMNS($K84:M84)=1,                          LEFT((TRIM($J84)),SEARCH("°",SUBSTITUTE((TRIM($J84))," ","°",COLUMNS($K84:M84)))-1),                                                                                MID((TRIM($J84)),SEARCH("°",SUBSTITUTE((TRIM($J84))," ","°",COLUMNS($K84:M84)-1))+1,SEARCH("°",SUBSTITUTE((TRIM($J84))," ","°",COLUMNS($K84:M84)))-SEARCH("°",SUBSTITUTE((TRIM($J84))," ","°",COLUMNS($K84:M84)-1))-1))),"")," ","NOVÉ")</f>
        <v xml:space="preserve"> NOVÉ</v>
      </c>
      <c r="Q83" s="104" t="str">
        <f>CONCATENATE(IFERROR(IF(COLUMNS($K84:N84)-1=LEN((TRIM($J84)))-LEN(SUBSTITUTE((TRIM($J84))," ","")),                                                                                RIGHT((TRIM($J84)),LEN((TRIM($J84)))-SEARCH("°",SUBSTITUTE((TRIM($J84))," ","°",COLUMNS($K84:N84)-1))),          IF(COLUMNS($K84:N84)=1,                          LEFT((TRIM($J84)),SEARCH("°",SUBSTITUTE((TRIM($J84))," ","°",COLUMNS($K84:N84)))-1),                                                                                MID((TRIM($J84)),SEARCH("°",SUBSTITUTE((TRIM($J84))," ","°",COLUMNS($K84:N84)-1))+1,SEARCH("°",SUBSTITUTE((TRIM($J84))," ","°",COLUMNS($K84:N84)))-SEARCH("°",SUBSTITUTE((TRIM($J84))," ","°",COLUMNS($K84:N84)-1))-1))),"")," ","PŮVODNÍ")</f>
        <v xml:space="preserve"> PŮVODNÍ</v>
      </c>
      <c r="R83" s="105" t="str">
        <f>CONCATENATE(IFERROR(IF(COLUMNS($K84:N84)-1=LEN((TRIM($J84)))-LEN(SUBSTITUTE((TRIM($J84))," ","")),                                                                                RIGHT((TRIM($J84)),LEN((TRIM($J84)))-SEARCH("°",SUBSTITUTE((TRIM($J84))," ","°",COLUMNS($K84:N84)-1))),          IF(COLUMNS($K84:N84)=1,                          LEFT((TRIM($J84)),SEARCH("°",SUBSTITUTE((TRIM($J84))," ","°",COLUMNS($K84:N84)))-1),                                                                                MID((TRIM($J84)),SEARCH("°",SUBSTITUTE((TRIM($J84))," ","°",COLUMNS($K84:N84)-1))+1,SEARCH("°",SUBSTITUTE((TRIM($J84))," ","°",COLUMNS($K84:N84)))-SEARCH("°",SUBSTITUTE((TRIM($J84))," ","°",COLUMNS($K84:N84)-1))-1))),"")," ","NOVÉ")</f>
        <v xml:space="preserve"> NOVÉ</v>
      </c>
      <c r="S83" s="102" t="str">
        <f>CONCATENATE(IFERROR(IF(COLUMNS($K84:O84)-1=LEN((TRIM($J84)))-LEN(SUBSTITUTE((TRIM($J84))," ","")),                                                                                RIGHT((TRIM($J84)),LEN((TRIM($J84)))-SEARCH("°",SUBSTITUTE((TRIM($J84))," ","°",COLUMNS($K84:O84)-1))),          IF(COLUMNS($K84:O84)=1,                          LEFT((TRIM($J84)),SEARCH("°",SUBSTITUTE((TRIM($J84))," ","°",COLUMNS($K84:O84)))-1),                                                                                MID((TRIM($J84)),SEARCH("°",SUBSTITUTE((TRIM($J84))," ","°",COLUMNS($K84:O84)-1))+1,SEARCH("°",SUBSTITUTE((TRIM($J84))," ","°",COLUMNS($K84:O84)))-SEARCH("°",SUBSTITUTE((TRIM($J84))," ","°",COLUMNS($K84:O84)-1))-1))),"")," ","PŮVODNÍ")</f>
        <v xml:space="preserve"> PŮVODNÍ</v>
      </c>
      <c r="T83" s="106" t="str">
        <f>CONCATENATE(IFERROR(IF(COLUMNS($K84:O84)-1=LEN((TRIM($J84)))-LEN(SUBSTITUTE((TRIM($J84))," ","")),                                                                                RIGHT((TRIM($J84)),LEN((TRIM($J84)))-SEARCH("°",SUBSTITUTE((TRIM($J84))," ","°",COLUMNS($K84:O84)-1))),          IF(COLUMNS($K84:O84)=1,                          LEFT((TRIM($J84)),SEARCH("°",SUBSTITUTE((TRIM($J84))," ","°",COLUMNS($K84:O84)))-1),                                                                                MID((TRIM($J84)),SEARCH("°",SUBSTITUTE((TRIM($J84))," ","°",COLUMNS($K84:O84)-1))+1,SEARCH("°",SUBSTITUTE((TRIM($J84))," ","°",COLUMNS($K84:O84)))-SEARCH("°",SUBSTITUTE((TRIM($J84))," ","°",COLUMNS($K84:O84)-1))-1))),"")," ","NOVÉ")</f>
        <v xml:space="preserve"> NOVÉ</v>
      </c>
      <c r="U83" s="58" t="s">
        <v>1095</v>
      </c>
      <c r="V83" s="88"/>
      <c r="W83" s="89"/>
      <c r="X83" s="89"/>
      <c r="Y83" s="89"/>
      <c r="Z83" s="89"/>
      <c r="AA83" s="89"/>
      <c r="AB83" s="89"/>
      <c r="AC83" s="89"/>
      <c r="AD83" s="89"/>
      <c r="AE83" s="89"/>
    </row>
    <row r="84" spans="1:31" s="90" customFormat="1" x14ac:dyDescent="0.35">
      <c r="A84" s="115" t="str">
        <f t="shared" ref="A84" si="77">IF(B84&lt;&gt;"",A82+1," ")</f>
        <v xml:space="preserve"> </v>
      </c>
      <c r="B84" s="119"/>
      <c r="C84" s="140"/>
      <c r="D84" s="121"/>
      <c r="E84" s="116"/>
      <c r="F84" s="119"/>
      <c r="G84" s="122" t="str">
        <f>IF(F84="","",VLOOKUP(F84,ČÍSELNÍK!$A$2:$B$448,2))</f>
        <v/>
      </c>
      <c r="H84" s="121"/>
      <c r="I84" s="118"/>
      <c r="J84" s="107"/>
      <c r="K84" s="100"/>
      <c r="L84" s="99"/>
      <c r="M84" s="101"/>
      <c r="N84" s="99"/>
      <c r="O84" s="100"/>
      <c r="P84" s="99"/>
      <c r="Q84" s="101"/>
      <c r="R84" s="99"/>
      <c r="S84" s="100"/>
      <c r="T84" s="99"/>
      <c r="U84" s="79"/>
      <c r="V84" s="75" t="str">
        <f t="shared" ref="V84:AE84" si="78">IF(K84&lt;&gt;"",(K83 &amp; "***" &amp;K84),"")</f>
        <v/>
      </c>
      <c r="W84" s="75" t="str">
        <f t="shared" si="78"/>
        <v/>
      </c>
      <c r="X84" s="75" t="str">
        <f t="shared" si="78"/>
        <v/>
      </c>
      <c r="Y84" s="75" t="str">
        <f t="shared" si="78"/>
        <v/>
      </c>
      <c r="Z84" s="75" t="str">
        <f t="shared" si="78"/>
        <v/>
      </c>
      <c r="AA84" s="75" t="str">
        <f t="shared" si="78"/>
        <v/>
      </c>
      <c r="AB84" s="75" t="str">
        <f t="shared" si="78"/>
        <v/>
      </c>
      <c r="AC84" s="75" t="str">
        <f t="shared" si="78"/>
        <v/>
      </c>
      <c r="AD84" s="75" t="str">
        <f t="shared" si="78"/>
        <v/>
      </c>
      <c r="AE84" s="75" t="str">
        <f t="shared" si="78"/>
        <v/>
      </c>
    </row>
    <row r="85" spans="1:31" s="96" customFormat="1" ht="29" x14ac:dyDescent="0.35">
      <c r="A85" s="44"/>
      <c r="B85" s="110" t="s">
        <v>3</v>
      </c>
      <c r="C85" s="44" t="s">
        <v>0</v>
      </c>
      <c r="D85" s="44" t="s">
        <v>1067</v>
      </c>
      <c r="E85" s="44" t="s">
        <v>1068</v>
      </c>
      <c r="F85" s="44" t="s">
        <v>1066</v>
      </c>
      <c r="G85" s="44" t="s">
        <v>1085</v>
      </c>
      <c r="H85" s="44" t="s">
        <v>1069</v>
      </c>
      <c r="I85" s="44" t="s">
        <v>2</v>
      </c>
      <c r="J85" s="131" t="s">
        <v>1</v>
      </c>
      <c r="K85" s="102" t="str">
        <f>CONCATENATE(IFERROR(IF(COLUMNS($K86)-1=LEN((CONCATENATE($J86," ")))-LEN(SUBSTITUTE((CONCATENATE($J86," "))," ","")),
                                                                               RIGHT((CONCATENATE($J86," ")),LEN((CONCATENATE($J86," ")))-SEARCH("°",SUBSTITUTE((CONCATENATE($J86," "))," ","°",COLUMNS($K86)-1))),
         IF(COLUMNS($K86)=1,                          LEFT((CONCATENATE($J86," ")),SEARCH("°",SUBSTITUTE((CONCATENATE($J86," "))," ","°",COLUMNS($K86)))-1),
                                                                               MID((CONCATENATE($J86," ")),SEARCH("°",SUBSTITUTE((CONCATENATE($J86," "))," ","°",COLUMNS($K86)-1))+1,SEARCH("°",SUBSTITUTE((CONCATENATE($J86," "))," ","°",COLUMNS($K86)))-SEARCH("°",SUBSTITUTE((CONCATENATE($J86," "))," ","°",COLUMNS($K86)-1))-1))),"")," ","PŮVODNÍ")</f>
        <v xml:space="preserve"> PŮVODNÍ</v>
      </c>
      <c r="L85" s="103" t="str">
        <f>CONCATENATE(IFERROR(IF(COLUMNS($K86)-1=LEN((CONCATENATE($J86," ")))-LEN(SUBSTITUTE((CONCATENATE($J86," "))," ","")),
                                                                               RIGHT((CONCATENATE($J86," ")),LEN((CONCATENATE($J86," ")))-SEARCH("°",SUBSTITUTE((CONCATENATE($J86," "))," ","°",COLUMNS($K86)-1))),
         IF(COLUMNS($K86)=1,                          LEFT((CONCATENATE($J86," ")),SEARCH("°",SUBSTITUTE((CONCATENATE($J86," "))," ","°",COLUMNS($K86)))-1),
                                                                               MID((CONCATENATE($J86," ")),SEARCH("°",SUBSTITUTE((CONCATENATE($J86," "))," ","°",COLUMNS($K86)-1))+1,SEARCH("°",SUBSTITUTE((CONCATENATE($J86," "))," ","°",COLUMNS($K86)))-SEARCH("°",SUBSTITUTE((CONCATENATE($J86," "))," ","°",COLUMNS($K86)-1))-1))),"")," ","NOVÉ")</f>
        <v xml:space="preserve"> NOVÉ</v>
      </c>
      <c r="M85" s="104" t="str">
        <f>CONCATENATE(IFERROR(IF(COLUMNS($K86:L86)-1=LEN((TRIM($J86)))-LEN(SUBSTITUTE((TRIM($J86))," ","")),                                                                                RIGHT((TRIM($J86)),LEN((TRIM($J86)))-SEARCH("°",SUBSTITUTE((TRIM($J86))," ","°",COLUMNS($K86:L86)-1))),          IF(COLUMNS($K86:L86)=1,                          LEFT((TRIM($J86)),SEARCH("°",SUBSTITUTE((TRIM($J86))," ","°",COLUMNS($K86:L86)))-1),                                                                                MID((TRIM($J86)),SEARCH("°",SUBSTITUTE((TRIM($J86))," ","°",COLUMNS($K86:L86)-1))+1,SEARCH("°",SUBSTITUTE((TRIM($J86))," ","°",COLUMNS($K86:L86)))-SEARCH("°",SUBSTITUTE((TRIM($J86))," ","°",COLUMNS($K86:L86)-1))-1))),"")," ","PŮVODNÍ")</f>
        <v xml:space="preserve"> PŮVODNÍ</v>
      </c>
      <c r="N85" s="105" t="str">
        <f>CONCATENATE(IFERROR(IF(COLUMNS($K86:L86)-1=LEN((TRIM($J86)))-LEN(SUBSTITUTE((TRIM($J86))," ","")),                                                                                RIGHT((TRIM($J86)),LEN((TRIM($J86)))-SEARCH("°",SUBSTITUTE((TRIM($J86))," ","°",COLUMNS($K86:L86)-1))),          IF(COLUMNS($K86:L86)=1,                          LEFT((TRIM($J86)),SEARCH("°",SUBSTITUTE((TRIM($J86))," ","°",COLUMNS($K86:L86)))-1),                                                                                MID((TRIM($J86)),SEARCH("°",SUBSTITUTE((TRIM($J86))," ","°",COLUMNS($K86:L86)-1))+1,SEARCH("°",SUBSTITUTE((TRIM($J86))," ","°",COLUMNS($K86:L86)))-SEARCH("°",SUBSTITUTE((TRIM($J86))," ","°",COLUMNS($K86:L86)-1))-1))),"")," ","NOVÉ")</f>
        <v xml:space="preserve"> NOVÉ</v>
      </c>
      <c r="O85" s="102" t="str">
        <f>CONCATENATE(IFERROR(IF(COLUMNS($K86:M86)-1=LEN((TRIM($J86)))-LEN(SUBSTITUTE((TRIM($J86))," ","")),                                                                                RIGHT((TRIM($J86)),LEN((TRIM($J86)))-SEARCH("°",SUBSTITUTE((TRIM($J86))," ","°",COLUMNS($K86:M86)-1))),          IF(COLUMNS($K86:M86)=1,                          LEFT((TRIM($J86)),SEARCH("°",SUBSTITUTE((TRIM($J86))," ","°",COLUMNS($K86:M86)))-1),                                                                                MID((TRIM($J86)),SEARCH("°",SUBSTITUTE((TRIM($J86))," ","°",COLUMNS($K86:M86)-1))+1,SEARCH("°",SUBSTITUTE((TRIM($J86))," ","°",COLUMNS($K86:M86)))-SEARCH("°",SUBSTITUTE((TRIM($J86))," ","°",COLUMNS($K86:M86)-1))-1))),"")," ","PŮVODNÍ")</f>
        <v xml:space="preserve"> PŮVODNÍ</v>
      </c>
      <c r="P85" s="103" t="str">
        <f>CONCATENATE(IFERROR(IF(COLUMNS($K86:M86)-1=LEN((TRIM($J86)))-LEN(SUBSTITUTE((TRIM($J86))," ","")),                                                                                RIGHT((TRIM($J86)),LEN((TRIM($J86)))-SEARCH("°",SUBSTITUTE((TRIM($J86))," ","°",COLUMNS($K86:M86)-1))),          IF(COLUMNS($K86:M86)=1,                          LEFT((TRIM($J86)),SEARCH("°",SUBSTITUTE((TRIM($J86))," ","°",COLUMNS($K86:M86)))-1),                                                                                MID((TRIM($J86)),SEARCH("°",SUBSTITUTE((TRIM($J86))," ","°",COLUMNS($K86:M86)-1))+1,SEARCH("°",SUBSTITUTE((TRIM($J86))," ","°",COLUMNS($K86:M86)))-SEARCH("°",SUBSTITUTE((TRIM($J86))," ","°",COLUMNS($K86:M86)-1))-1))),"")," ","NOVÉ")</f>
        <v xml:space="preserve"> NOVÉ</v>
      </c>
      <c r="Q85" s="104" t="str">
        <f>CONCATENATE(IFERROR(IF(COLUMNS($K86:N86)-1=LEN((TRIM($J86)))-LEN(SUBSTITUTE((TRIM($J86))," ","")),                                                                                RIGHT((TRIM($J86)),LEN((TRIM($J86)))-SEARCH("°",SUBSTITUTE((TRIM($J86))," ","°",COLUMNS($K86:N86)-1))),          IF(COLUMNS($K86:N86)=1,                          LEFT((TRIM($J86)),SEARCH("°",SUBSTITUTE((TRIM($J86))," ","°",COLUMNS($K86:N86)))-1),                                                                                MID((TRIM($J86)),SEARCH("°",SUBSTITUTE((TRIM($J86))," ","°",COLUMNS($K86:N86)-1))+1,SEARCH("°",SUBSTITUTE((TRIM($J86))," ","°",COLUMNS($K86:N86)))-SEARCH("°",SUBSTITUTE((TRIM($J86))," ","°",COLUMNS($K86:N86)-1))-1))),"")," ","PŮVODNÍ")</f>
        <v xml:space="preserve"> PŮVODNÍ</v>
      </c>
      <c r="R85" s="105" t="str">
        <f>CONCATENATE(IFERROR(IF(COLUMNS($K86:N86)-1=LEN((TRIM($J86)))-LEN(SUBSTITUTE((TRIM($J86))," ","")),                                                                                RIGHT((TRIM($J86)),LEN((TRIM($J86)))-SEARCH("°",SUBSTITUTE((TRIM($J86))," ","°",COLUMNS($K86:N86)-1))),          IF(COLUMNS($K86:N86)=1,                          LEFT((TRIM($J86)),SEARCH("°",SUBSTITUTE((TRIM($J86))," ","°",COLUMNS($K86:N86)))-1),                                                                                MID((TRIM($J86)),SEARCH("°",SUBSTITUTE((TRIM($J86))," ","°",COLUMNS($K86:N86)-1))+1,SEARCH("°",SUBSTITUTE((TRIM($J86))," ","°",COLUMNS($K86:N86)))-SEARCH("°",SUBSTITUTE((TRIM($J86))," ","°",COLUMNS($K86:N86)-1))-1))),"")," ","NOVÉ")</f>
        <v xml:space="preserve"> NOVÉ</v>
      </c>
      <c r="S85" s="102" t="str">
        <f>CONCATENATE(IFERROR(IF(COLUMNS($K86:O86)-1=LEN((TRIM($J86)))-LEN(SUBSTITUTE((TRIM($J86))," ","")),                                                                                RIGHT((TRIM($J86)),LEN((TRIM($J86)))-SEARCH("°",SUBSTITUTE((TRIM($J86))," ","°",COLUMNS($K86:O86)-1))),          IF(COLUMNS($K86:O86)=1,                          LEFT((TRIM($J86)),SEARCH("°",SUBSTITUTE((TRIM($J86))," ","°",COLUMNS($K86:O86)))-1),                                                                                MID((TRIM($J86)),SEARCH("°",SUBSTITUTE((TRIM($J86))," ","°",COLUMNS($K86:O86)-1))+1,SEARCH("°",SUBSTITUTE((TRIM($J86))," ","°",COLUMNS($K86:O86)))-SEARCH("°",SUBSTITUTE((TRIM($J86))," ","°",COLUMNS($K86:O86)-1))-1))),"")," ","PŮVODNÍ")</f>
        <v xml:space="preserve"> PŮVODNÍ</v>
      </c>
      <c r="T85" s="106" t="str">
        <f>CONCATENATE(IFERROR(IF(COLUMNS($K86:O86)-1=LEN((TRIM($J86)))-LEN(SUBSTITUTE((TRIM($J86))," ","")),                                                                                RIGHT((TRIM($J86)),LEN((TRIM($J86)))-SEARCH("°",SUBSTITUTE((TRIM($J86))," ","°",COLUMNS($K86:O86)-1))),          IF(COLUMNS($K86:O86)=1,                          LEFT((TRIM($J86)),SEARCH("°",SUBSTITUTE((TRIM($J86))," ","°",COLUMNS($K86:O86)))-1),                                                                                MID((TRIM($J86)),SEARCH("°",SUBSTITUTE((TRIM($J86))," ","°",COLUMNS($K86:O86)-1))+1,SEARCH("°",SUBSTITUTE((TRIM($J86))," ","°",COLUMNS($K86:O86)))-SEARCH("°",SUBSTITUTE((TRIM($J86))," ","°",COLUMNS($K86:O86)-1))-1))),"")," ","NOVÉ")</f>
        <v xml:space="preserve"> NOVÉ</v>
      </c>
      <c r="U85" s="58" t="s">
        <v>1095</v>
      </c>
      <c r="V85" s="88"/>
      <c r="W85" s="89"/>
      <c r="X85" s="89"/>
      <c r="Y85" s="89"/>
      <c r="Z85" s="89"/>
      <c r="AA85" s="89"/>
      <c r="AB85" s="89"/>
      <c r="AC85" s="89"/>
      <c r="AD85" s="89"/>
      <c r="AE85" s="89"/>
    </row>
    <row r="86" spans="1:31" s="90" customFormat="1" x14ac:dyDescent="0.35">
      <c r="A86" s="115" t="str">
        <f t="shared" ref="A86" si="79">IF(B86&lt;&gt;"",A84+1," ")</f>
        <v xml:space="preserve"> </v>
      </c>
      <c r="B86" s="119"/>
      <c r="C86" s="140"/>
      <c r="D86" s="121"/>
      <c r="E86" s="116"/>
      <c r="F86" s="119"/>
      <c r="G86" s="122" t="str">
        <f>IF(F86="","",VLOOKUP(F86,ČÍSELNÍK!$A$2:$B$448,2))</f>
        <v/>
      </c>
      <c r="H86" s="121"/>
      <c r="I86" s="118"/>
      <c r="J86" s="107"/>
      <c r="K86" s="100"/>
      <c r="L86" s="99"/>
      <c r="M86" s="101"/>
      <c r="N86" s="99"/>
      <c r="O86" s="100"/>
      <c r="P86" s="99"/>
      <c r="Q86" s="101"/>
      <c r="R86" s="99"/>
      <c r="S86" s="100"/>
      <c r="T86" s="99"/>
      <c r="U86" s="79"/>
      <c r="V86" s="75" t="str">
        <f t="shared" ref="V86:AE86" si="80">IF(K86&lt;&gt;"",(K85 &amp; "***" &amp;K86),"")</f>
        <v/>
      </c>
      <c r="W86" s="75" t="str">
        <f t="shared" si="80"/>
        <v/>
      </c>
      <c r="X86" s="75" t="str">
        <f t="shared" si="80"/>
        <v/>
      </c>
      <c r="Y86" s="75" t="str">
        <f t="shared" si="80"/>
        <v/>
      </c>
      <c r="Z86" s="75" t="str">
        <f t="shared" si="80"/>
        <v/>
      </c>
      <c r="AA86" s="75" t="str">
        <f t="shared" si="80"/>
        <v/>
      </c>
      <c r="AB86" s="75" t="str">
        <f t="shared" si="80"/>
        <v/>
      </c>
      <c r="AC86" s="75" t="str">
        <f t="shared" si="80"/>
        <v/>
      </c>
      <c r="AD86" s="75" t="str">
        <f t="shared" si="80"/>
        <v/>
      </c>
      <c r="AE86" s="75" t="str">
        <f t="shared" si="80"/>
        <v/>
      </c>
    </row>
    <row r="87" spans="1:31" s="96" customFormat="1" ht="29" x14ac:dyDescent="0.35">
      <c r="A87" s="44"/>
      <c r="B87" s="110" t="s">
        <v>3</v>
      </c>
      <c r="C87" s="44" t="s">
        <v>0</v>
      </c>
      <c r="D87" s="44" t="s">
        <v>1067</v>
      </c>
      <c r="E87" s="44" t="s">
        <v>1068</v>
      </c>
      <c r="F87" s="44" t="s">
        <v>1066</v>
      </c>
      <c r="G87" s="44" t="s">
        <v>1085</v>
      </c>
      <c r="H87" s="44" t="s">
        <v>1069</v>
      </c>
      <c r="I87" s="44" t="s">
        <v>2</v>
      </c>
      <c r="J87" s="131" t="s">
        <v>1</v>
      </c>
      <c r="K87" s="102" t="str">
        <f>CONCATENATE(IFERROR(IF(COLUMNS($K88)-1=LEN((CONCATENATE($J88," ")))-LEN(SUBSTITUTE((CONCATENATE($J88," "))," ","")),
                                                                               RIGHT((CONCATENATE($J88," ")),LEN((CONCATENATE($J88," ")))-SEARCH("°",SUBSTITUTE((CONCATENATE($J88," "))," ","°",COLUMNS($K88)-1))),
         IF(COLUMNS($K88)=1,                          LEFT((CONCATENATE($J88," ")),SEARCH("°",SUBSTITUTE((CONCATENATE($J88," "))," ","°",COLUMNS($K88)))-1),
                                                                               MID((CONCATENATE($J88," ")),SEARCH("°",SUBSTITUTE((CONCATENATE($J88," "))," ","°",COLUMNS($K88)-1))+1,SEARCH("°",SUBSTITUTE((CONCATENATE($J88," "))," ","°",COLUMNS($K88)))-SEARCH("°",SUBSTITUTE((CONCATENATE($J88," "))," ","°",COLUMNS($K88)-1))-1))),"")," ","PŮVODNÍ")</f>
        <v xml:space="preserve"> PŮVODNÍ</v>
      </c>
      <c r="L87" s="103" t="str">
        <f>CONCATENATE(IFERROR(IF(COLUMNS($K88)-1=LEN((CONCATENATE($J88," ")))-LEN(SUBSTITUTE((CONCATENATE($J88," "))," ","")),
                                                                               RIGHT((CONCATENATE($J88," ")),LEN((CONCATENATE($J88," ")))-SEARCH("°",SUBSTITUTE((CONCATENATE($J88," "))," ","°",COLUMNS($K88)-1))),
         IF(COLUMNS($K88)=1,                          LEFT((CONCATENATE($J88," ")),SEARCH("°",SUBSTITUTE((CONCATENATE($J88," "))," ","°",COLUMNS($K88)))-1),
                                                                               MID((CONCATENATE($J88," ")),SEARCH("°",SUBSTITUTE((CONCATENATE($J88," "))," ","°",COLUMNS($K88)-1))+1,SEARCH("°",SUBSTITUTE((CONCATENATE($J88," "))," ","°",COLUMNS($K88)))-SEARCH("°",SUBSTITUTE((CONCATENATE($J88," "))," ","°",COLUMNS($K88)-1))-1))),"")," ","NOVÉ")</f>
        <v xml:space="preserve"> NOVÉ</v>
      </c>
      <c r="M87" s="104" t="str">
        <f>CONCATENATE(IFERROR(IF(COLUMNS($K88:L88)-1=LEN((TRIM($J88)))-LEN(SUBSTITUTE((TRIM($J88))," ","")),                                                                                RIGHT((TRIM($J88)),LEN((TRIM($J88)))-SEARCH("°",SUBSTITUTE((TRIM($J88))," ","°",COLUMNS($K88:L88)-1))),          IF(COLUMNS($K88:L88)=1,                          LEFT((TRIM($J88)),SEARCH("°",SUBSTITUTE((TRIM($J88))," ","°",COLUMNS($K88:L88)))-1),                                                                                MID((TRIM($J88)),SEARCH("°",SUBSTITUTE((TRIM($J88))," ","°",COLUMNS($K88:L88)-1))+1,SEARCH("°",SUBSTITUTE((TRIM($J88))," ","°",COLUMNS($K88:L88)))-SEARCH("°",SUBSTITUTE((TRIM($J88))," ","°",COLUMNS($K88:L88)-1))-1))),"")," ","PŮVODNÍ")</f>
        <v xml:space="preserve"> PŮVODNÍ</v>
      </c>
      <c r="N87" s="105" t="str">
        <f>CONCATENATE(IFERROR(IF(COLUMNS($K88:L88)-1=LEN((TRIM($J88)))-LEN(SUBSTITUTE((TRIM($J88))," ","")),                                                                                RIGHT((TRIM($J88)),LEN((TRIM($J88)))-SEARCH("°",SUBSTITUTE((TRIM($J88))," ","°",COLUMNS($K88:L88)-1))),          IF(COLUMNS($K88:L88)=1,                          LEFT((TRIM($J88)),SEARCH("°",SUBSTITUTE((TRIM($J88))," ","°",COLUMNS($K88:L88)))-1),                                                                                MID((TRIM($J88)),SEARCH("°",SUBSTITUTE((TRIM($J88))," ","°",COLUMNS($K88:L88)-1))+1,SEARCH("°",SUBSTITUTE((TRIM($J88))," ","°",COLUMNS($K88:L88)))-SEARCH("°",SUBSTITUTE((TRIM($J88))," ","°",COLUMNS($K88:L88)-1))-1))),"")," ","NOVÉ")</f>
        <v xml:space="preserve"> NOVÉ</v>
      </c>
      <c r="O87" s="102" t="str">
        <f>CONCATENATE(IFERROR(IF(COLUMNS($K88:M88)-1=LEN((TRIM($J88)))-LEN(SUBSTITUTE((TRIM($J88))," ","")),                                                                                RIGHT((TRIM($J88)),LEN((TRIM($J88)))-SEARCH("°",SUBSTITUTE((TRIM($J88))," ","°",COLUMNS($K88:M88)-1))),          IF(COLUMNS($K88:M88)=1,                          LEFT((TRIM($J88)),SEARCH("°",SUBSTITUTE((TRIM($J88))," ","°",COLUMNS($K88:M88)))-1),                                                                                MID((TRIM($J88)),SEARCH("°",SUBSTITUTE((TRIM($J88))," ","°",COLUMNS($K88:M88)-1))+1,SEARCH("°",SUBSTITUTE((TRIM($J88))," ","°",COLUMNS($K88:M88)))-SEARCH("°",SUBSTITUTE((TRIM($J88))," ","°",COLUMNS($K88:M88)-1))-1))),"")," ","PŮVODNÍ")</f>
        <v xml:space="preserve"> PŮVODNÍ</v>
      </c>
      <c r="P87" s="103" t="str">
        <f>CONCATENATE(IFERROR(IF(COLUMNS($K88:M88)-1=LEN((TRIM($J88)))-LEN(SUBSTITUTE((TRIM($J88))," ","")),                                                                                RIGHT((TRIM($J88)),LEN((TRIM($J88)))-SEARCH("°",SUBSTITUTE((TRIM($J88))," ","°",COLUMNS($K88:M88)-1))),          IF(COLUMNS($K88:M88)=1,                          LEFT((TRIM($J88)),SEARCH("°",SUBSTITUTE((TRIM($J88))," ","°",COLUMNS($K88:M88)))-1),                                                                                MID((TRIM($J88)),SEARCH("°",SUBSTITUTE((TRIM($J88))," ","°",COLUMNS($K88:M88)-1))+1,SEARCH("°",SUBSTITUTE((TRIM($J88))," ","°",COLUMNS($K88:M88)))-SEARCH("°",SUBSTITUTE((TRIM($J88))," ","°",COLUMNS($K88:M88)-1))-1))),"")," ","NOVÉ")</f>
        <v xml:space="preserve"> NOVÉ</v>
      </c>
      <c r="Q87" s="104" t="str">
        <f>CONCATENATE(IFERROR(IF(COLUMNS($K88:N88)-1=LEN((TRIM($J88)))-LEN(SUBSTITUTE((TRIM($J88))," ","")),                                                                                RIGHT((TRIM($J88)),LEN((TRIM($J88)))-SEARCH("°",SUBSTITUTE((TRIM($J88))," ","°",COLUMNS($K88:N88)-1))),          IF(COLUMNS($K88:N88)=1,                          LEFT((TRIM($J88)),SEARCH("°",SUBSTITUTE((TRIM($J88))," ","°",COLUMNS($K88:N88)))-1),                                                                                MID((TRIM($J88)),SEARCH("°",SUBSTITUTE((TRIM($J88))," ","°",COLUMNS($K88:N88)-1))+1,SEARCH("°",SUBSTITUTE((TRIM($J88))," ","°",COLUMNS($K88:N88)))-SEARCH("°",SUBSTITUTE((TRIM($J88))," ","°",COLUMNS($K88:N88)-1))-1))),"")," ","PŮVODNÍ")</f>
        <v xml:space="preserve"> PŮVODNÍ</v>
      </c>
      <c r="R87" s="105" t="str">
        <f>CONCATENATE(IFERROR(IF(COLUMNS($K88:N88)-1=LEN((TRIM($J88)))-LEN(SUBSTITUTE((TRIM($J88))," ","")),                                                                                RIGHT((TRIM($J88)),LEN((TRIM($J88)))-SEARCH("°",SUBSTITUTE((TRIM($J88))," ","°",COLUMNS($K88:N88)-1))),          IF(COLUMNS($K88:N88)=1,                          LEFT((TRIM($J88)),SEARCH("°",SUBSTITUTE((TRIM($J88))," ","°",COLUMNS($K88:N88)))-1),                                                                                MID((TRIM($J88)),SEARCH("°",SUBSTITUTE((TRIM($J88))," ","°",COLUMNS($K88:N88)-1))+1,SEARCH("°",SUBSTITUTE((TRIM($J88))," ","°",COLUMNS($K88:N88)))-SEARCH("°",SUBSTITUTE((TRIM($J88))," ","°",COLUMNS($K88:N88)-1))-1))),"")," ","NOVÉ")</f>
        <v xml:space="preserve"> NOVÉ</v>
      </c>
      <c r="S87" s="102" t="str">
        <f>CONCATENATE(IFERROR(IF(COLUMNS($K88:O88)-1=LEN((TRIM($J88)))-LEN(SUBSTITUTE((TRIM($J88))," ","")),                                                                                RIGHT((TRIM($J88)),LEN((TRIM($J88)))-SEARCH("°",SUBSTITUTE((TRIM($J88))," ","°",COLUMNS($K88:O88)-1))),          IF(COLUMNS($K88:O88)=1,                          LEFT((TRIM($J88)),SEARCH("°",SUBSTITUTE((TRIM($J88))," ","°",COLUMNS($K88:O88)))-1),                                                                                MID((TRIM($J88)),SEARCH("°",SUBSTITUTE((TRIM($J88))," ","°",COLUMNS($K88:O88)-1))+1,SEARCH("°",SUBSTITUTE((TRIM($J88))," ","°",COLUMNS($K88:O88)))-SEARCH("°",SUBSTITUTE((TRIM($J88))," ","°",COLUMNS($K88:O88)-1))-1))),"")," ","PŮVODNÍ")</f>
        <v xml:space="preserve"> PŮVODNÍ</v>
      </c>
      <c r="T87" s="106" t="str">
        <f>CONCATENATE(IFERROR(IF(COLUMNS($K88:O88)-1=LEN((TRIM($J88)))-LEN(SUBSTITUTE((TRIM($J88))," ","")),                                                                                RIGHT((TRIM($J88)),LEN((TRIM($J88)))-SEARCH("°",SUBSTITUTE((TRIM($J88))," ","°",COLUMNS($K88:O88)-1))),          IF(COLUMNS($K88:O88)=1,                          LEFT((TRIM($J88)),SEARCH("°",SUBSTITUTE((TRIM($J88))," ","°",COLUMNS($K88:O88)))-1),                                                                                MID((TRIM($J88)),SEARCH("°",SUBSTITUTE((TRIM($J88))," ","°",COLUMNS($K88:O88)-1))+1,SEARCH("°",SUBSTITUTE((TRIM($J88))," ","°",COLUMNS($K88:O88)))-SEARCH("°",SUBSTITUTE((TRIM($J88))," ","°",COLUMNS($K88:O88)-1))-1))),"")," ","NOVÉ")</f>
        <v xml:space="preserve"> NOVÉ</v>
      </c>
      <c r="U87" s="58" t="s">
        <v>1095</v>
      </c>
      <c r="V87" s="88"/>
      <c r="W87" s="89"/>
      <c r="X87" s="89"/>
      <c r="Y87" s="89"/>
      <c r="Z87" s="89"/>
      <c r="AA87" s="89"/>
      <c r="AB87" s="89"/>
      <c r="AC87" s="89"/>
      <c r="AD87" s="89"/>
      <c r="AE87" s="89"/>
    </row>
    <row r="88" spans="1:31" s="90" customFormat="1" x14ac:dyDescent="0.35">
      <c r="A88" s="115" t="str">
        <f t="shared" ref="A88" si="81">IF(B88&lt;&gt;"",A86+1," ")</f>
        <v xml:space="preserve"> </v>
      </c>
      <c r="B88" s="119"/>
      <c r="C88" s="140"/>
      <c r="D88" s="121"/>
      <c r="E88" s="116"/>
      <c r="F88" s="119"/>
      <c r="G88" s="122" t="str">
        <f>IF(F88="","",VLOOKUP(F88,ČÍSELNÍK!$A$2:$B$448,2))</f>
        <v/>
      </c>
      <c r="H88" s="121"/>
      <c r="I88" s="118"/>
      <c r="J88" s="107"/>
      <c r="K88" s="100"/>
      <c r="L88" s="99"/>
      <c r="M88" s="101"/>
      <c r="N88" s="99"/>
      <c r="O88" s="100"/>
      <c r="P88" s="99"/>
      <c r="Q88" s="101"/>
      <c r="R88" s="99"/>
      <c r="S88" s="100"/>
      <c r="T88" s="99"/>
      <c r="U88" s="79"/>
      <c r="V88" s="75" t="str">
        <f t="shared" ref="V88:AE88" si="82">IF(K88&lt;&gt;"",(K87 &amp; "***" &amp;K88),"")</f>
        <v/>
      </c>
      <c r="W88" s="75" t="str">
        <f t="shared" si="82"/>
        <v/>
      </c>
      <c r="X88" s="75" t="str">
        <f t="shared" si="82"/>
        <v/>
      </c>
      <c r="Y88" s="75" t="str">
        <f t="shared" si="82"/>
        <v/>
      </c>
      <c r="Z88" s="75" t="str">
        <f t="shared" si="82"/>
        <v/>
      </c>
      <c r="AA88" s="75" t="str">
        <f t="shared" si="82"/>
        <v/>
      </c>
      <c r="AB88" s="75" t="str">
        <f t="shared" si="82"/>
        <v/>
      </c>
      <c r="AC88" s="75" t="str">
        <f t="shared" si="82"/>
        <v/>
      </c>
      <c r="AD88" s="75" t="str">
        <f t="shared" si="82"/>
        <v/>
      </c>
      <c r="AE88" s="75" t="str">
        <f t="shared" si="82"/>
        <v/>
      </c>
    </row>
    <row r="89" spans="1:31" s="96" customFormat="1" ht="29" x14ac:dyDescent="0.35">
      <c r="A89" s="44"/>
      <c r="B89" s="110" t="s">
        <v>3</v>
      </c>
      <c r="C89" s="44" t="s">
        <v>0</v>
      </c>
      <c r="D89" s="44" t="s">
        <v>1067</v>
      </c>
      <c r="E89" s="44" t="s">
        <v>1068</v>
      </c>
      <c r="F89" s="44" t="s">
        <v>1066</v>
      </c>
      <c r="G89" s="44" t="s">
        <v>1085</v>
      </c>
      <c r="H89" s="44" t="s">
        <v>1069</v>
      </c>
      <c r="I89" s="44" t="s">
        <v>2</v>
      </c>
      <c r="J89" s="131" t="s">
        <v>1</v>
      </c>
      <c r="K89" s="102" t="str">
        <f>CONCATENATE(IFERROR(IF(COLUMNS($K90)-1=LEN((CONCATENATE($J90," ")))-LEN(SUBSTITUTE((CONCATENATE($J90," "))," ","")),
                                                                               RIGHT((CONCATENATE($J90," ")),LEN((CONCATENATE($J90," ")))-SEARCH("°",SUBSTITUTE((CONCATENATE($J90," "))," ","°",COLUMNS($K90)-1))),
         IF(COLUMNS($K90)=1,                          LEFT((CONCATENATE($J90," ")),SEARCH("°",SUBSTITUTE((CONCATENATE($J90," "))," ","°",COLUMNS($K90)))-1),
                                                                               MID((CONCATENATE($J90," ")),SEARCH("°",SUBSTITUTE((CONCATENATE($J90," "))," ","°",COLUMNS($K90)-1))+1,SEARCH("°",SUBSTITUTE((CONCATENATE($J90," "))," ","°",COLUMNS($K90)))-SEARCH("°",SUBSTITUTE((CONCATENATE($J90," "))," ","°",COLUMNS($K90)-1))-1))),"")," ","PŮVODNÍ")</f>
        <v xml:space="preserve"> PŮVODNÍ</v>
      </c>
      <c r="L89" s="103" t="str">
        <f>CONCATENATE(IFERROR(IF(COLUMNS($K90)-1=LEN((CONCATENATE($J90," ")))-LEN(SUBSTITUTE((CONCATENATE($J90," "))," ","")),
                                                                               RIGHT((CONCATENATE($J90," ")),LEN((CONCATENATE($J90," ")))-SEARCH("°",SUBSTITUTE((CONCATENATE($J90," "))," ","°",COLUMNS($K90)-1))),
         IF(COLUMNS($K90)=1,                          LEFT((CONCATENATE($J90," ")),SEARCH("°",SUBSTITUTE((CONCATENATE($J90," "))," ","°",COLUMNS($K90)))-1),
                                                                               MID((CONCATENATE($J90," ")),SEARCH("°",SUBSTITUTE((CONCATENATE($J90," "))," ","°",COLUMNS($K90)-1))+1,SEARCH("°",SUBSTITUTE((CONCATENATE($J90," "))," ","°",COLUMNS($K90)))-SEARCH("°",SUBSTITUTE((CONCATENATE($J90," "))," ","°",COLUMNS($K90)-1))-1))),"")," ","NOVÉ")</f>
        <v xml:space="preserve"> NOVÉ</v>
      </c>
      <c r="M89" s="104" t="str">
        <f>CONCATENATE(IFERROR(IF(COLUMNS($K90:L90)-1=LEN((TRIM($J90)))-LEN(SUBSTITUTE((TRIM($J90))," ","")),                                                                                RIGHT((TRIM($J90)),LEN((TRIM($J90)))-SEARCH("°",SUBSTITUTE((TRIM($J90))," ","°",COLUMNS($K90:L90)-1))),          IF(COLUMNS($K90:L90)=1,                          LEFT((TRIM($J90)),SEARCH("°",SUBSTITUTE((TRIM($J90))," ","°",COLUMNS($K90:L90)))-1),                                                                                MID((TRIM($J90)),SEARCH("°",SUBSTITUTE((TRIM($J90))," ","°",COLUMNS($K90:L90)-1))+1,SEARCH("°",SUBSTITUTE((TRIM($J90))," ","°",COLUMNS($K90:L90)))-SEARCH("°",SUBSTITUTE((TRIM($J90))," ","°",COLUMNS($K90:L90)-1))-1))),"")," ","PŮVODNÍ")</f>
        <v xml:space="preserve"> PŮVODNÍ</v>
      </c>
      <c r="N89" s="105" t="str">
        <f>CONCATENATE(IFERROR(IF(COLUMNS($K90:L90)-1=LEN((TRIM($J90)))-LEN(SUBSTITUTE((TRIM($J90))," ","")),                                                                                RIGHT((TRIM($J90)),LEN((TRIM($J90)))-SEARCH("°",SUBSTITUTE((TRIM($J90))," ","°",COLUMNS($K90:L90)-1))),          IF(COLUMNS($K90:L90)=1,                          LEFT((TRIM($J90)),SEARCH("°",SUBSTITUTE((TRIM($J90))," ","°",COLUMNS($K90:L90)))-1),                                                                                MID((TRIM($J90)),SEARCH("°",SUBSTITUTE((TRIM($J90))," ","°",COLUMNS($K90:L90)-1))+1,SEARCH("°",SUBSTITUTE((TRIM($J90))," ","°",COLUMNS($K90:L90)))-SEARCH("°",SUBSTITUTE((TRIM($J90))," ","°",COLUMNS($K90:L90)-1))-1))),"")," ","NOVÉ")</f>
        <v xml:space="preserve"> NOVÉ</v>
      </c>
      <c r="O89" s="102" t="str">
        <f>CONCATENATE(IFERROR(IF(COLUMNS($K90:M90)-1=LEN((TRIM($J90)))-LEN(SUBSTITUTE((TRIM($J90))," ","")),                                                                                RIGHT((TRIM($J90)),LEN((TRIM($J90)))-SEARCH("°",SUBSTITUTE((TRIM($J90))," ","°",COLUMNS($K90:M90)-1))),          IF(COLUMNS($K90:M90)=1,                          LEFT((TRIM($J90)),SEARCH("°",SUBSTITUTE((TRIM($J90))," ","°",COLUMNS($K90:M90)))-1),                                                                                MID((TRIM($J90)),SEARCH("°",SUBSTITUTE((TRIM($J90))," ","°",COLUMNS($K90:M90)-1))+1,SEARCH("°",SUBSTITUTE((TRIM($J90))," ","°",COLUMNS($K90:M90)))-SEARCH("°",SUBSTITUTE((TRIM($J90))," ","°",COLUMNS($K90:M90)-1))-1))),"")," ","PŮVODNÍ")</f>
        <v xml:space="preserve"> PŮVODNÍ</v>
      </c>
      <c r="P89" s="103" t="str">
        <f>CONCATENATE(IFERROR(IF(COLUMNS($K90:M90)-1=LEN((TRIM($J90)))-LEN(SUBSTITUTE((TRIM($J90))," ","")),                                                                                RIGHT((TRIM($J90)),LEN((TRIM($J90)))-SEARCH("°",SUBSTITUTE((TRIM($J90))," ","°",COLUMNS($K90:M90)-1))),          IF(COLUMNS($K90:M90)=1,                          LEFT((TRIM($J90)),SEARCH("°",SUBSTITUTE((TRIM($J90))," ","°",COLUMNS($K90:M90)))-1),                                                                                MID((TRIM($J90)),SEARCH("°",SUBSTITUTE((TRIM($J90))," ","°",COLUMNS($K90:M90)-1))+1,SEARCH("°",SUBSTITUTE((TRIM($J90))," ","°",COLUMNS($K90:M90)))-SEARCH("°",SUBSTITUTE((TRIM($J90))," ","°",COLUMNS($K90:M90)-1))-1))),"")," ","NOVÉ")</f>
        <v xml:space="preserve"> NOVÉ</v>
      </c>
      <c r="Q89" s="104" t="str">
        <f>CONCATENATE(IFERROR(IF(COLUMNS($K90:N90)-1=LEN((TRIM($J90)))-LEN(SUBSTITUTE((TRIM($J90))," ","")),                                                                                RIGHT((TRIM($J90)),LEN((TRIM($J90)))-SEARCH("°",SUBSTITUTE((TRIM($J90))," ","°",COLUMNS($K90:N90)-1))),          IF(COLUMNS($K90:N90)=1,                          LEFT((TRIM($J90)),SEARCH("°",SUBSTITUTE((TRIM($J90))," ","°",COLUMNS($K90:N90)))-1),                                                                                MID((TRIM($J90)),SEARCH("°",SUBSTITUTE((TRIM($J90))," ","°",COLUMNS($K90:N90)-1))+1,SEARCH("°",SUBSTITUTE((TRIM($J90))," ","°",COLUMNS($K90:N90)))-SEARCH("°",SUBSTITUTE((TRIM($J90))," ","°",COLUMNS($K90:N90)-1))-1))),"")," ","PŮVODNÍ")</f>
        <v xml:space="preserve"> PŮVODNÍ</v>
      </c>
      <c r="R89" s="105" t="str">
        <f>CONCATENATE(IFERROR(IF(COLUMNS($K90:N90)-1=LEN((TRIM($J90)))-LEN(SUBSTITUTE((TRIM($J90))," ","")),                                                                                RIGHT((TRIM($J90)),LEN((TRIM($J90)))-SEARCH("°",SUBSTITUTE((TRIM($J90))," ","°",COLUMNS($K90:N90)-1))),          IF(COLUMNS($K90:N90)=1,                          LEFT((TRIM($J90)),SEARCH("°",SUBSTITUTE((TRIM($J90))," ","°",COLUMNS($K90:N90)))-1),                                                                                MID((TRIM($J90)),SEARCH("°",SUBSTITUTE((TRIM($J90))," ","°",COLUMNS($K90:N90)-1))+1,SEARCH("°",SUBSTITUTE((TRIM($J90))," ","°",COLUMNS($K90:N90)))-SEARCH("°",SUBSTITUTE((TRIM($J90))," ","°",COLUMNS($K90:N90)-1))-1))),"")," ","NOVÉ")</f>
        <v xml:space="preserve"> NOVÉ</v>
      </c>
      <c r="S89" s="102" t="str">
        <f>CONCATENATE(IFERROR(IF(COLUMNS($K90:O90)-1=LEN((TRIM($J90)))-LEN(SUBSTITUTE((TRIM($J90))," ","")),                                                                                RIGHT((TRIM($J90)),LEN((TRIM($J90)))-SEARCH("°",SUBSTITUTE((TRIM($J90))," ","°",COLUMNS($K90:O90)-1))),          IF(COLUMNS($K90:O90)=1,                          LEFT((TRIM($J90)),SEARCH("°",SUBSTITUTE((TRIM($J90))," ","°",COLUMNS($K90:O90)))-1),                                                                                MID((TRIM($J90)),SEARCH("°",SUBSTITUTE((TRIM($J90))," ","°",COLUMNS($K90:O90)-1))+1,SEARCH("°",SUBSTITUTE((TRIM($J90))," ","°",COLUMNS($K90:O90)))-SEARCH("°",SUBSTITUTE((TRIM($J90))," ","°",COLUMNS($K90:O90)-1))-1))),"")," ","PŮVODNÍ")</f>
        <v xml:space="preserve"> PŮVODNÍ</v>
      </c>
      <c r="T89" s="106" t="str">
        <f>CONCATENATE(IFERROR(IF(COLUMNS($K90:O90)-1=LEN((TRIM($J90)))-LEN(SUBSTITUTE((TRIM($J90))," ","")),                                                                                RIGHT((TRIM($J90)),LEN((TRIM($J90)))-SEARCH("°",SUBSTITUTE((TRIM($J90))," ","°",COLUMNS($K90:O90)-1))),          IF(COLUMNS($K90:O90)=1,                          LEFT((TRIM($J90)),SEARCH("°",SUBSTITUTE((TRIM($J90))," ","°",COLUMNS($K90:O90)))-1),                                                                                MID((TRIM($J90)),SEARCH("°",SUBSTITUTE((TRIM($J90))," ","°",COLUMNS($K90:O90)-1))+1,SEARCH("°",SUBSTITUTE((TRIM($J90))," ","°",COLUMNS($K90:O90)))-SEARCH("°",SUBSTITUTE((TRIM($J90))," ","°",COLUMNS($K90:O90)-1))-1))),"")," ","NOVÉ")</f>
        <v xml:space="preserve"> NOVÉ</v>
      </c>
      <c r="U89" s="58" t="s">
        <v>1095</v>
      </c>
      <c r="V89" s="88"/>
      <c r="W89" s="89"/>
      <c r="X89" s="89"/>
      <c r="Y89" s="89"/>
      <c r="Z89" s="89"/>
      <c r="AA89" s="89"/>
      <c r="AB89" s="89"/>
      <c r="AC89" s="89"/>
      <c r="AD89" s="89"/>
      <c r="AE89" s="89"/>
    </row>
    <row r="90" spans="1:31" s="90" customFormat="1" x14ac:dyDescent="0.35">
      <c r="A90" s="115" t="str">
        <f t="shared" ref="A90" si="83">IF(B90&lt;&gt;"",A88+1," ")</f>
        <v xml:space="preserve"> </v>
      </c>
      <c r="B90" s="119"/>
      <c r="C90" s="140"/>
      <c r="D90" s="121"/>
      <c r="E90" s="116"/>
      <c r="F90" s="119"/>
      <c r="G90" s="122" t="str">
        <f>IF(F90="","",VLOOKUP(F90,ČÍSELNÍK!$A$2:$B$448,2))</f>
        <v/>
      </c>
      <c r="H90" s="121"/>
      <c r="I90" s="118"/>
      <c r="J90" s="107"/>
      <c r="K90" s="100"/>
      <c r="L90" s="99"/>
      <c r="M90" s="101"/>
      <c r="N90" s="99"/>
      <c r="O90" s="100"/>
      <c r="P90" s="99"/>
      <c r="Q90" s="101"/>
      <c r="R90" s="99"/>
      <c r="S90" s="100"/>
      <c r="T90" s="99"/>
      <c r="U90" s="79"/>
      <c r="V90" s="75" t="str">
        <f t="shared" ref="V90:AE90" si="84">IF(K90&lt;&gt;"",(K89 &amp; "***" &amp;K90),"")</f>
        <v/>
      </c>
      <c r="W90" s="75" t="str">
        <f t="shared" si="84"/>
        <v/>
      </c>
      <c r="X90" s="75" t="str">
        <f t="shared" si="84"/>
        <v/>
      </c>
      <c r="Y90" s="75" t="str">
        <f t="shared" si="84"/>
        <v/>
      </c>
      <c r="Z90" s="75" t="str">
        <f t="shared" si="84"/>
        <v/>
      </c>
      <c r="AA90" s="75" t="str">
        <f t="shared" si="84"/>
        <v/>
      </c>
      <c r="AB90" s="75" t="str">
        <f t="shared" si="84"/>
        <v/>
      </c>
      <c r="AC90" s="75" t="str">
        <f t="shared" si="84"/>
        <v/>
      </c>
      <c r="AD90" s="75" t="str">
        <f t="shared" si="84"/>
        <v/>
      </c>
      <c r="AE90" s="75" t="str">
        <f t="shared" si="84"/>
        <v/>
      </c>
    </row>
    <row r="91" spans="1:31" s="96" customFormat="1" ht="29" x14ac:dyDescent="0.35">
      <c r="A91" s="44"/>
      <c r="B91" s="110" t="s">
        <v>3</v>
      </c>
      <c r="C91" s="44" t="s">
        <v>0</v>
      </c>
      <c r="D91" s="44" t="s">
        <v>1067</v>
      </c>
      <c r="E91" s="44" t="s">
        <v>1068</v>
      </c>
      <c r="F91" s="44" t="s">
        <v>1066</v>
      </c>
      <c r="G91" s="44" t="s">
        <v>1085</v>
      </c>
      <c r="H91" s="44" t="s">
        <v>1069</v>
      </c>
      <c r="I91" s="44" t="s">
        <v>2</v>
      </c>
      <c r="J91" s="131" t="s">
        <v>1</v>
      </c>
      <c r="K91" s="102" t="str">
        <f>CONCATENATE(IFERROR(IF(COLUMNS($K92)-1=LEN((CONCATENATE($J92," ")))-LEN(SUBSTITUTE((CONCATENATE($J92," "))," ","")),
                                                                               RIGHT((CONCATENATE($J92," ")),LEN((CONCATENATE($J92," ")))-SEARCH("°",SUBSTITUTE((CONCATENATE($J92," "))," ","°",COLUMNS($K92)-1))),
         IF(COLUMNS($K92)=1,                          LEFT((CONCATENATE($J92," ")),SEARCH("°",SUBSTITUTE((CONCATENATE($J92," "))," ","°",COLUMNS($K92)))-1),
                                                                               MID((CONCATENATE($J92," ")),SEARCH("°",SUBSTITUTE((CONCATENATE($J92," "))," ","°",COLUMNS($K92)-1))+1,SEARCH("°",SUBSTITUTE((CONCATENATE($J92," "))," ","°",COLUMNS($K92)))-SEARCH("°",SUBSTITUTE((CONCATENATE($J92," "))," ","°",COLUMNS($K92)-1))-1))),"")," ","PŮVODNÍ")</f>
        <v xml:space="preserve"> PŮVODNÍ</v>
      </c>
      <c r="L91" s="103" t="str">
        <f>CONCATENATE(IFERROR(IF(COLUMNS($K92)-1=LEN((CONCATENATE($J92," ")))-LEN(SUBSTITUTE((CONCATENATE($J92," "))," ","")),
                                                                               RIGHT((CONCATENATE($J92," ")),LEN((CONCATENATE($J92," ")))-SEARCH("°",SUBSTITUTE((CONCATENATE($J92," "))," ","°",COLUMNS($K92)-1))),
         IF(COLUMNS($K92)=1,                          LEFT((CONCATENATE($J92," ")),SEARCH("°",SUBSTITUTE((CONCATENATE($J92," "))," ","°",COLUMNS($K92)))-1),
                                                                               MID((CONCATENATE($J92," ")),SEARCH("°",SUBSTITUTE((CONCATENATE($J92," "))," ","°",COLUMNS($K92)-1))+1,SEARCH("°",SUBSTITUTE((CONCATENATE($J92," "))," ","°",COLUMNS($K92)))-SEARCH("°",SUBSTITUTE((CONCATENATE($J92," "))," ","°",COLUMNS($K92)-1))-1))),"")," ","NOVÉ")</f>
        <v xml:space="preserve"> NOVÉ</v>
      </c>
      <c r="M91" s="104" t="str">
        <f>CONCATENATE(IFERROR(IF(COLUMNS($K92:L92)-1=LEN((TRIM($J92)))-LEN(SUBSTITUTE((TRIM($J92))," ","")),                                                                                RIGHT((TRIM($J92)),LEN((TRIM($J92)))-SEARCH("°",SUBSTITUTE((TRIM($J92))," ","°",COLUMNS($K92:L92)-1))),          IF(COLUMNS($K92:L92)=1,                          LEFT((TRIM($J92)),SEARCH("°",SUBSTITUTE((TRIM($J92))," ","°",COLUMNS($K92:L92)))-1),                                                                                MID((TRIM($J92)),SEARCH("°",SUBSTITUTE((TRIM($J92))," ","°",COLUMNS($K92:L92)-1))+1,SEARCH("°",SUBSTITUTE((TRIM($J92))," ","°",COLUMNS($K92:L92)))-SEARCH("°",SUBSTITUTE((TRIM($J92))," ","°",COLUMNS($K92:L92)-1))-1))),"")," ","PŮVODNÍ")</f>
        <v xml:space="preserve"> PŮVODNÍ</v>
      </c>
      <c r="N91" s="105" t="str">
        <f>CONCATENATE(IFERROR(IF(COLUMNS($K92:L92)-1=LEN((TRIM($J92)))-LEN(SUBSTITUTE((TRIM($J92))," ","")),                                                                                RIGHT((TRIM($J92)),LEN((TRIM($J92)))-SEARCH("°",SUBSTITUTE((TRIM($J92))," ","°",COLUMNS($K92:L92)-1))),          IF(COLUMNS($K92:L92)=1,                          LEFT((TRIM($J92)),SEARCH("°",SUBSTITUTE((TRIM($J92))," ","°",COLUMNS($K92:L92)))-1),                                                                                MID((TRIM($J92)),SEARCH("°",SUBSTITUTE((TRIM($J92))," ","°",COLUMNS($K92:L92)-1))+1,SEARCH("°",SUBSTITUTE((TRIM($J92))," ","°",COLUMNS($K92:L92)))-SEARCH("°",SUBSTITUTE((TRIM($J92))," ","°",COLUMNS($K92:L92)-1))-1))),"")," ","NOVÉ")</f>
        <v xml:space="preserve"> NOVÉ</v>
      </c>
      <c r="O91" s="102" t="str">
        <f>CONCATENATE(IFERROR(IF(COLUMNS($K92:M92)-1=LEN((TRIM($J92)))-LEN(SUBSTITUTE((TRIM($J92))," ","")),                                                                                RIGHT((TRIM($J92)),LEN((TRIM($J92)))-SEARCH("°",SUBSTITUTE((TRIM($J92))," ","°",COLUMNS($K92:M92)-1))),          IF(COLUMNS($K92:M92)=1,                          LEFT((TRIM($J92)),SEARCH("°",SUBSTITUTE((TRIM($J92))," ","°",COLUMNS($K92:M92)))-1),                                                                                MID((TRIM($J92)),SEARCH("°",SUBSTITUTE((TRIM($J92))," ","°",COLUMNS($K92:M92)-1))+1,SEARCH("°",SUBSTITUTE((TRIM($J92))," ","°",COLUMNS($K92:M92)))-SEARCH("°",SUBSTITUTE((TRIM($J92))," ","°",COLUMNS($K92:M92)-1))-1))),"")," ","PŮVODNÍ")</f>
        <v xml:space="preserve"> PŮVODNÍ</v>
      </c>
      <c r="P91" s="103" t="str">
        <f>CONCATENATE(IFERROR(IF(COLUMNS($K92:M92)-1=LEN((TRIM($J92)))-LEN(SUBSTITUTE((TRIM($J92))," ","")),                                                                                RIGHT((TRIM($J92)),LEN((TRIM($J92)))-SEARCH("°",SUBSTITUTE((TRIM($J92))," ","°",COLUMNS($K92:M92)-1))),          IF(COLUMNS($K92:M92)=1,                          LEFT((TRIM($J92)),SEARCH("°",SUBSTITUTE((TRIM($J92))," ","°",COLUMNS($K92:M92)))-1),                                                                                MID((TRIM($J92)),SEARCH("°",SUBSTITUTE((TRIM($J92))," ","°",COLUMNS($K92:M92)-1))+1,SEARCH("°",SUBSTITUTE((TRIM($J92))," ","°",COLUMNS($K92:M92)))-SEARCH("°",SUBSTITUTE((TRIM($J92))," ","°",COLUMNS($K92:M92)-1))-1))),"")," ","NOVÉ")</f>
        <v xml:space="preserve"> NOVÉ</v>
      </c>
      <c r="Q91" s="104" t="str">
        <f>CONCATENATE(IFERROR(IF(COLUMNS($K92:N92)-1=LEN((TRIM($J92)))-LEN(SUBSTITUTE((TRIM($J92))," ","")),                                                                                RIGHT((TRIM($J92)),LEN((TRIM($J92)))-SEARCH("°",SUBSTITUTE((TRIM($J92))," ","°",COLUMNS($K92:N92)-1))),          IF(COLUMNS($K92:N92)=1,                          LEFT((TRIM($J92)),SEARCH("°",SUBSTITUTE((TRIM($J92))," ","°",COLUMNS($K92:N92)))-1),                                                                                MID((TRIM($J92)),SEARCH("°",SUBSTITUTE((TRIM($J92))," ","°",COLUMNS($K92:N92)-1))+1,SEARCH("°",SUBSTITUTE((TRIM($J92))," ","°",COLUMNS($K92:N92)))-SEARCH("°",SUBSTITUTE((TRIM($J92))," ","°",COLUMNS($K92:N92)-1))-1))),"")," ","PŮVODNÍ")</f>
        <v xml:space="preserve"> PŮVODNÍ</v>
      </c>
      <c r="R91" s="105" t="str">
        <f>CONCATENATE(IFERROR(IF(COLUMNS($K92:N92)-1=LEN((TRIM($J92)))-LEN(SUBSTITUTE((TRIM($J92))," ","")),                                                                                RIGHT((TRIM($J92)),LEN((TRIM($J92)))-SEARCH("°",SUBSTITUTE((TRIM($J92))," ","°",COLUMNS($K92:N92)-1))),          IF(COLUMNS($K92:N92)=1,                          LEFT((TRIM($J92)),SEARCH("°",SUBSTITUTE((TRIM($J92))," ","°",COLUMNS($K92:N92)))-1),                                                                                MID((TRIM($J92)),SEARCH("°",SUBSTITUTE((TRIM($J92))," ","°",COLUMNS($K92:N92)-1))+1,SEARCH("°",SUBSTITUTE((TRIM($J92))," ","°",COLUMNS($K92:N92)))-SEARCH("°",SUBSTITUTE((TRIM($J92))," ","°",COLUMNS($K92:N92)-1))-1))),"")," ","NOVÉ")</f>
        <v xml:space="preserve"> NOVÉ</v>
      </c>
      <c r="S91" s="102" t="str">
        <f>CONCATENATE(IFERROR(IF(COLUMNS($K92:O92)-1=LEN((TRIM($J92)))-LEN(SUBSTITUTE((TRIM($J92))," ","")),                                                                                RIGHT((TRIM($J92)),LEN((TRIM($J92)))-SEARCH("°",SUBSTITUTE((TRIM($J92))," ","°",COLUMNS($K92:O92)-1))),          IF(COLUMNS($K92:O92)=1,                          LEFT((TRIM($J92)),SEARCH("°",SUBSTITUTE((TRIM($J92))," ","°",COLUMNS($K92:O92)))-1),                                                                                MID((TRIM($J92)),SEARCH("°",SUBSTITUTE((TRIM($J92))," ","°",COLUMNS($K92:O92)-1))+1,SEARCH("°",SUBSTITUTE((TRIM($J92))," ","°",COLUMNS($K92:O92)))-SEARCH("°",SUBSTITUTE((TRIM($J92))," ","°",COLUMNS($K92:O92)-1))-1))),"")," ","PŮVODNÍ")</f>
        <v xml:space="preserve"> PŮVODNÍ</v>
      </c>
      <c r="T91" s="106" t="str">
        <f>CONCATENATE(IFERROR(IF(COLUMNS($K92:O92)-1=LEN((TRIM($J92)))-LEN(SUBSTITUTE((TRIM($J92))," ","")),                                                                                RIGHT((TRIM($J92)),LEN((TRIM($J92)))-SEARCH("°",SUBSTITUTE((TRIM($J92))," ","°",COLUMNS($K92:O92)-1))),          IF(COLUMNS($K92:O92)=1,                          LEFT((TRIM($J92)),SEARCH("°",SUBSTITUTE((TRIM($J92))," ","°",COLUMNS($K92:O92)))-1),                                                                                MID((TRIM($J92)),SEARCH("°",SUBSTITUTE((TRIM($J92))," ","°",COLUMNS($K92:O92)-1))+1,SEARCH("°",SUBSTITUTE((TRIM($J92))," ","°",COLUMNS($K92:O92)))-SEARCH("°",SUBSTITUTE((TRIM($J92))," ","°",COLUMNS($K92:O92)-1))-1))),"")," ","NOVÉ")</f>
        <v xml:space="preserve"> NOVÉ</v>
      </c>
      <c r="U91" s="58" t="s">
        <v>1095</v>
      </c>
      <c r="V91" s="88"/>
      <c r="W91" s="89"/>
      <c r="X91" s="89"/>
      <c r="Y91" s="89"/>
      <c r="Z91" s="89"/>
      <c r="AA91" s="89"/>
      <c r="AB91" s="89"/>
      <c r="AC91" s="89"/>
      <c r="AD91" s="89"/>
      <c r="AE91" s="89"/>
    </row>
    <row r="92" spans="1:31" s="90" customFormat="1" x14ac:dyDescent="0.35">
      <c r="A92" s="115" t="str">
        <f t="shared" ref="A92" si="85">IF(B92&lt;&gt;"",A90+1," ")</f>
        <v xml:space="preserve"> </v>
      </c>
      <c r="B92" s="119"/>
      <c r="C92" s="140"/>
      <c r="D92" s="121"/>
      <c r="E92" s="116"/>
      <c r="F92" s="119"/>
      <c r="G92" s="122" t="str">
        <f>IF(F92="","",VLOOKUP(F92,ČÍSELNÍK!$A$2:$B$448,2))</f>
        <v/>
      </c>
      <c r="H92" s="121"/>
      <c r="I92" s="118"/>
      <c r="J92" s="107"/>
      <c r="K92" s="100"/>
      <c r="L92" s="99"/>
      <c r="M92" s="101"/>
      <c r="N92" s="99"/>
      <c r="O92" s="100"/>
      <c r="P92" s="99"/>
      <c r="Q92" s="101"/>
      <c r="R92" s="99"/>
      <c r="S92" s="100"/>
      <c r="T92" s="99"/>
      <c r="U92" s="79"/>
      <c r="V92" s="75" t="str">
        <f t="shared" ref="V92:AE92" si="86">IF(K92&lt;&gt;"",(K91 &amp; "***" &amp;K92),"")</f>
        <v/>
      </c>
      <c r="W92" s="75" t="str">
        <f t="shared" si="86"/>
        <v/>
      </c>
      <c r="X92" s="75" t="str">
        <f t="shared" si="86"/>
        <v/>
      </c>
      <c r="Y92" s="75" t="str">
        <f t="shared" si="86"/>
        <v/>
      </c>
      <c r="Z92" s="75" t="str">
        <f t="shared" si="86"/>
        <v/>
      </c>
      <c r="AA92" s="75" t="str">
        <f t="shared" si="86"/>
        <v/>
      </c>
      <c r="AB92" s="75" t="str">
        <f t="shared" si="86"/>
        <v/>
      </c>
      <c r="AC92" s="75" t="str">
        <f t="shared" si="86"/>
        <v/>
      </c>
      <c r="AD92" s="75" t="str">
        <f t="shared" si="86"/>
        <v/>
      </c>
      <c r="AE92" s="75" t="str">
        <f t="shared" si="86"/>
        <v/>
      </c>
    </row>
    <row r="93" spans="1:31" s="96" customFormat="1" ht="29" x14ac:dyDescent="0.35">
      <c r="A93" s="44"/>
      <c r="B93" s="110" t="s">
        <v>3</v>
      </c>
      <c r="C93" s="44" t="s">
        <v>0</v>
      </c>
      <c r="D93" s="44" t="s">
        <v>1067</v>
      </c>
      <c r="E93" s="44" t="s">
        <v>1068</v>
      </c>
      <c r="F93" s="44" t="s">
        <v>1066</v>
      </c>
      <c r="G93" s="44" t="s">
        <v>1085</v>
      </c>
      <c r="H93" s="44" t="s">
        <v>1069</v>
      </c>
      <c r="I93" s="44" t="s">
        <v>2</v>
      </c>
      <c r="J93" s="131" t="s">
        <v>1</v>
      </c>
      <c r="K93" s="102" t="str">
        <f>CONCATENATE(IFERROR(IF(COLUMNS($K94)-1=LEN((CONCATENATE($J94," ")))-LEN(SUBSTITUTE((CONCATENATE($J94," "))," ","")),
                                                                               RIGHT((CONCATENATE($J94," ")),LEN((CONCATENATE($J94," ")))-SEARCH("°",SUBSTITUTE((CONCATENATE($J94," "))," ","°",COLUMNS($K94)-1))),
         IF(COLUMNS($K94)=1,                          LEFT((CONCATENATE($J94," ")),SEARCH("°",SUBSTITUTE((CONCATENATE($J94," "))," ","°",COLUMNS($K94)))-1),
                                                                               MID((CONCATENATE($J94," ")),SEARCH("°",SUBSTITUTE((CONCATENATE($J94," "))," ","°",COLUMNS($K94)-1))+1,SEARCH("°",SUBSTITUTE((CONCATENATE($J94," "))," ","°",COLUMNS($K94)))-SEARCH("°",SUBSTITUTE((CONCATENATE($J94," "))," ","°",COLUMNS($K94)-1))-1))),"")," ","PŮVODNÍ")</f>
        <v xml:space="preserve"> PŮVODNÍ</v>
      </c>
      <c r="L93" s="103" t="str">
        <f>CONCATENATE(IFERROR(IF(COLUMNS($K94)-1=LEN((CONCATENATE($J94," ")))-LEN(SUBSTITUTE((CONCATENATE($J94," "))," ","")),
                                                                               RIGHT((CONCATENATE($J94," ")),LEN((CONCATENATE($J94," ")))-SEARCH("°",SUBSTITUTE((CONCATENATE($J94," "))," ","°",COLUMNS($K94)-1))),
         IF(COLUMNS($K94)=1,                          LEFT((CONCATENATE($J94," ")),SEARCH("°",SUBSTITUTE((CONCATENATE($J94," "))," ","°",COLUMNS($K94)))-1),
                                                                               MID((CONCATENATE($J94," ")),SEARCH("°",SUBSTITUTE((CONCATENATE($J94," "))," ","°",COLUMNS($K94)-1))+1,SEARCH("°",SUBSTITUTE((CONCATENATE($J94," "))," ","°",COLUMNS($K94)))-SEARCH("°",SUBSTITUTE((CONCATENATE($J94," "))," ","°",COLUMNS($K94)-1))-1))),"")," ","NOVÉ")</f>
        <v xml:space="preserve"> NOVÉ</v>
      </c>
      <c r="M93" s="104" t="str">
        <f>CONCATENATE(IFERROR(IF(COLUMNS($K94:L94)-1=LEN((TRIM($J94)))-LEN(SUBSTITUTE((TRIM($J94))," ","")),                                                                                RIGHT((TRIM($J94)),LEN((TRIM($J94)))-SEARCH("°",SUBSTITUTE((TRIM($J94))," ","°",COLUMNS($K94:L94)-1))),          IF(COLUMNS($K94:L94)=1,                          LEFT((TRIM($J94)),SEARCH("°",SUBSTITUTE((TRIM($J94))," ","°",COLUMNS($K94:L94)))-1),                                                                                MID((TRIM($J94)),SEARCH("°",SUBSTITUTE((TRIM($J94))," ","°",COLUMNS($K94:L94)-1))+1,SEARCH("°",SUBSTITUTE((TRIM($J94))," ","°",COLUMNS($K94:L94)))-SEARCH("°",SUBSTITUTE((TRIM($J94))," ","°",COLUMNS($K94:L94)-1))-1))),"")," ","PŮVODNÍ")</f>
        <v xml:space="preserve"> PŮVODNÍ</v>
      </c>
      <c r="N93" s="105" t="str">
        <f>CONCATENATE(IFERROR(IF(COLUMNS($K94:L94)-1=LEN((TRIM($J94)))-LEN(SUBSTITUTE((TRIM($J94))," ","")),                                                                                RIGHT((TRIM($J94)),LEN((TRIM($J94)))-SEARCH("°",SUBSTITUTE((TRIM($J94))," ","°",COLUMNS($K94:L94)-1))),          IF(COLUMNS($K94:L94)=1,                          LEFT((TRIM($J94)),SEARCH("°",SUBSTITUTE((TRIM($J94))," ","°",COLUMNS($K94:L94)))-1),                                                                                MID((TRIM($J94)),SEARCH("°",SUBSTITUTE((TRIM($J94))," ","°",COLUMNS($K94:L94)-1))+1,SEARCH("°",SUBSTITUTE((TRIM($J94))," ","°",COLUMNS($K94:L94)))-SEARCH("°",SUBSTITUTE((TRIM($J94))," ","°",COLUMNS($K94:L94)-1))-1))),"")," ","NOVÉ")</f>
        <v xml:space="preserve"> NOVÉ</v>
      </c>
      <c r="O93" s="102" t="str">
        <f>CONCATENATE(IFERROR(IF(COLUMNS($K94:M94)-1=LEN((TRIM($J94)))-LEN(SUBSTITUTE((TRIM($J94))," ","")),                                                                                RIGHT((TRIM($J94)),LEN((TRIM($J94)))-SEARCH("°",SUBSTITUTE((TRIM($J94))," ","°",COLUMNS($K94:M94)-1))),          IF(COLUMNS($K94:M94)=1,                          LEFT((TRIM($J94)),SEARCH("°",SUBSTITUTE((TRIM($J94))," ","°",COLUMNS($K94:M94)))-1),                                                                                MID((TRIM($J94)),SEARCH("°",SUBSTITUTE((TRIM($J94))," ","°",COLUMNS($K94:M94)-1))+1,SEARCH("°",SUBSTITUTE((TRIM($J94))," ","°",COLUMNS($K94:M94)))-SEARCH("°",SUBSTITUTE((TRIM($J94))," ","°",COLUMNS($K94:M94)-1))-1))),"")," ","PŮVODNÍ")</f>
        <v xml:space="preserve"> PŮVODNÍ</v>
      </c>
      <c r="P93" s="103" t="str">
        <f>CONCATENATE(IFERROR(IF(COLUMNS($K94:M94)-1=LEN((TRIM($J94)))-LEN(SUBSTITUTE((TRIM($J94))," ","")),                                                                                RIGHT((TRIM($J94)),LEN((TRIM($J94)))-SEARCH("°",SUBSTITUTE((TRIM($J94))," ","°",COLUMNS($K94:M94)-1))),          IF(COLUMNS($K94:M94)=1,                          LEFT((TRIM($J94)),SEARCH("°",SUBSTITUTE((TRIM($J94))," ","°",COLUMNS($K94:M94)))-1),                                                                                MID((TRIM($J94)),SEARCH("°",SUBSTITUTE((TRIM($J94))," ","°",COLUMNS($K94:M94)-1))+1,SEARCH("°",SUBSTITUTE((TRIM($J94))," ","°",COLUMNS($K94:M94)))-SEARCH("°",SUBSTITUTE((TRIM($J94))," ","°",COLUMNS($K94:M94)-1))-1))),"")," ","NOVÉ")</f>
        <v xml:space="preserve"> NOVÉ</v>
      </c>
      <c r="Q93" s="104" t="str">
        <f>CONCATENATE(IFERROR(IF(COLUMNS($K94:N94)-1=LEN((TRIM($J94)))-LEN(SUBSTITUTE((TRIM($J94))," ","")),                                                                                RIGHT((TRIM($J94)),LEN((TRIM($J94)))-SEARCH("°",SUBSTITUTE((TRIM($J94))," ","°",COLUMNS($K94:N94)-1))),          IF(COLUMNS($K94:N94)=1,                          LEFT((TRIM($J94)),SEARCH("°",SUBSTITUTE((TRIM($J94))," ","°",COLUMNS($K94:N94)))-1),                                                                                MID((TRIM($J94)),SEARCH("°",SUBSTITUTE((TRIM($J94))," ","°",COLUMNS($K94:N94)-1))+1,SEARCH("°",SUBSTITUTE((TRIM($J94))," ","°",COLUMNS($K94:N94)))-SEARCH("°",SUBSTITUTE((TRIM($J94))," ","°",COLUMNS($K94:N94)-1))-1))),"")," ","PŮVODNÍ")</f>
        <v xml:space="preserve"> PŮVODNÍ</v>
      </c>
      <c r="R93" s="105" t="str">
        <f>CONCATENATE(IFERROR(IF(COLUMNS($K94:N94)-1=LEN((TRIM($J94)))-LEN(SUBSTITUTE((TRIM($J94))," ","")),                                                                                RIGHT((TRIM($J94)),LEN((TRIM($J94)))-SEARCH("°",SUBSTITUTE((TRIM($J94))," ","°",COLUMNS($K94:N94)-1))),          IF(COLUMNS($K94:N94)=1,                          LEFT((TRIM($J94)),SEARCH("°",SUBSTITUTE((TRIM($J94))," ","°",COLUMNS($K94:N94)))-1),                                                                                MID((TRIM($J94)),SEARCH("°",SUBSTITUTE((TRIM($J94))," ","°",COLUMNS($K94:N94)-1))+1,SEARCH("°",SUBSTITUTE((TRIM($J94))," ","°",COLUMNS($K94:N94)))-SEARCH("°",SUBSTITUTE((TRIM($J94))," ","°",COLUMNS($K94:N94)-1))-1))),"")," ","NOVÉ")</f>
        <v xml:space="preserve"> NOVÉ</v>
      </c>
      <c r="S93" s="102" t="str">
        <f>CONCATENATE(IFERROR(IF(COLUMNS($K94:O94)-1=LEN((TRIM($J94)))-LEN(SUBSTITUTE((TRIM($J94))," ","")),                                                                                RIGHT((TRIM($J94)),LEN((TRIM($J94)))-SEARCH("°",SUBSTITUTE((TRIM($J94))," ","°",COLUMNS($K94:O94)-1))),          IF(COLUMNS($K94:O94)=1,                          LEFT((TRIM($J94)),SEARCH("°",SUBSTITUTE((TRIM($J94))," ","°",COLUMNS($K94:O94)))-1),                                                                                MID((TRIM($J94)),SEARCH("°",SUBSTITUTE((TRIM($J94))," ","°",COLUMNS($K94:O94)-1))+1,SEARCH("°",SUBSTITUTE((TRIM($J94))," ","°",COLUMNS($K94:O94)))-SEARCH("°",SUBSTITUTE((TRIM($J94))," ","°",COLUMNS($K94:O94)-1))-1))),"")," ","PŮVODNÍ")</f>
        <v xml:space="preserve"> PŮVODNÍ</v>
      </c>
      <c r="T93" s="106" t="str">
        <f>CONCATENATE(IFERROR(IF(COLUMNS($K94:O94)-1=LEN((TRIM($J94)))-LEN(SUBSTITUTE((TRIM($J94))," ","")),                                                                                RIGHT((TRIM($J94)),LEN((TRIM($J94)))-SEARCH("°",SUBSTITUTE((TRIM($J94))," ","°",COLUMNS($K94:O94)-1))),          IF(COLUMNS($K94:O94)=1,                          LEFT((TRIM($J94)),SEARCH("°",SUBSTITUTE((TRIM($J94))," ","°",COLUMNS($K94:O94)))-1),                                                                                MID((TRIM($J94)),SEARCH("°",SUBSTITUTE((TRIM($J94))," ","°",COLUMNS($K94:O94)-1))+1,SEARCH("°",SUBSTITUTE((TRIM($J94))," ","°",COLUMNS($K94:O94)))-SEARCH("°",SUBSTITUTE((TRIM($J94))," ","°",COLUMNS($K94:O94)-1))-1))),"")," ","NOVÉ")</f>
        <v xml:space="preserve"> NOVÉ</v>
      </c>
      <c r="U93" s="58" t="s">
        <v>1095</v>
      </c>
      <c r="V93" s="88"/>
      <c r="W93" s="89"/>
      <c r="X93" s="89"/>
      <c r="Y93" s="89"/>
      <c r="Z93" s="89"/>
      <c r="AA93" s="89"/>
      <c r="AB93" s="89"/>
      <c r="AC93" s="89"/>
      <c r="AD93" s="89"/>
      <c r="AE93" s="89"/>
    </row>
    <row r="94" spans="1:31" s="90" customFormat="1" x14ac:dyDescent="0.35">
      <c r="A94" s="115" t="str">
        <f t="shared" ref="A94" si="87">IF(B94&lt;&gt;"",A92+1," ")</f>
        <v xml:space="preserve"> </v>
      </c>
      <c r="B94" s="119"/>
      <c r="C94" s="140"/>
      <c r="D94" s="121"/>
      <c r="E94" s="116"/>
      <c r="F94" s="119"/>
      <c r="G94" s="122" t="str">
        <f>IF(F94="","",VLOOKUP(F94,ČÍSELNÍK!$A$2:$B$448,2))</f>
        <v/>
      </c>
      <c r="H94" s="121"/>
      <c r="I94" s="118"/>
      <c r="J94" s="107"/>
      <c r="K94" s="100"/>
      <c r="L94" s="99"/>
      <c r="M94" s="101"/>
      <c r="N94" s="99"/>
      <c r="O94" s="100"/>
      <c r="P94" s="99"/>
      <c r="Q94" s="101"/>
      <c r="R94" s="99"/>
      <c r="S94" s="100"/>
      <c r="T94" s="99"/>
      <c r="U94" s="79"/>
      <c r="V94" s="75" t="str">
        <f t="shared" ref="V94:AE94" si="88">IF(K94&lt;&gt;"",(K93 &amp; "***" &amp;K94),"")</f>
        <v/>
      </c>
      <c r="W94" s="75" t="str">
        <f t="shared" si="88"/>
        <v/>
      </c>
      <c r="X94" s="75" t="str">
        <f t="shared" si="88"/>
        <v/>
      </c>
      <c r="Y94" s="75" t="str">
        <f t="shared" si="88"/>
        <v/>
      </c>
      <c r="Z94" s="75" t="str">
        <f t="shared" si="88"/>
        <v/>
      </c>
      <c r="AA94" s="75" t="str">
        <f t="shared" si="88"/>
        <v/>
      </c>
      <c r="AB94" s="75" t="str">
        <f t="shared" si="88"/>
        <v/>
      </c>
      <c r="AC94" s="75" t="str">
        <f t="shared" si="88"/>
        <v/>
      </c>
      <c r="AD94" s="75" t="str">
        <f t="shared" si="88"/>
        <v/>
      </c>
      <c r="AE94" s="75" t="str">
        <f t="shared" si="88"/>
        <v/>
      </c>
    </row>
    <row r="95" spans="1:31" s="96" customFormat="1" ht="29" x14ac:dyDescent="0.35">
      <c r="A95" s="44"/>
      <c r="B95" s="110" t="s">
        <v>3</v>
      </c>
      <c r="C95" s="44" t="s">
        <v>0</v>
      </c>
      <c r="D95" s="44" t="s">
        <v>1067</v>
      </c>
      <c r="E95" s="44" t="s">
        <v>1068</v>
      </c>
      <c r="F95" s="44" t="s">
        <v>1066</v>
      </c>
      <c r="G95" s="44" t="s">
        <v>1085</v>
      </c>
      <c r="H95" s="44" t="s">
        <v>1069</v>
      </c>
      <c r="I95" s="44" t="s">
        <v>2</v>
      </c>
      <c r="J95" s="131" t="s">
        <v>1</v>
      </c>
      <c r="K95" s="102" t="str">
        <f>CONCATENATE(IFERROR(IF(COLUMNS($K96)-1=LEN((CONCATENATE($J96," ")))-LEN(SUBSTITUTE((CONCATENATE($J96," "))," ","")),
                                                                               RIGHT((CONCATENATE($J96," ")),LEN((CONCATENATE($J96," ")))-SEARCH("°",SUBSTITUTE((CONCATENATE($J96," "))," ","°",COLUMNS($K96)-1))),
         IF(COLUMNS($K96)=1,                          LEFT((CONCATENATE($J96," ")),SEARCH("°",SUBSTITUTE((CONCATENATE($J96," "))," ","°",COLUMNS($K96)))-1),
                                                                               MID((CONCATENATE($J96," ")),SEARCH("°",SUBSTITUTE((CONCATENATE($J96," "))," ","°",COLUMNS($K96)-1))+1,SEARCH("°",SUBSTITUTE((CONCATENATE($J96," "))," ","°",COLUMNS($K96)))-SEARCH("°",SUBSTITUTE((CONCATENATE($J96," "))," ","°",COLUMNS($K96)-1))-1))),"")," ","PŮVODNÍ")</f>
        <v xml:space="preserve"> PŮVODNÍ</v>
      </c>
      <c r="L95" s="103" t="str">
        <f>CONCATENATE(IFERROR(IF(COLUMNS($K96)-1=LEN((CONCATENATE($J96," ")))-LEN(SUBSTITUTE((CONCATENATE($J96," "))," ","")),
                                                                               RIGHT((CONCATENATE($J96," ")),LEN((CONCATENATE($J96," ")))-SEARCH("°",SUBSTITUTE((CONCATENATE($J96," "))," ","°",COLUMNS($K96)-1))),
         IF(COLUMNS($K96)=1,                          LEFT((CONCATENATE($J96," ")),SEARCH("°",SUBSTITUTE((CONCATENATE($J96," "))," ","°",COLUMNS($K96)))-1),
                                                                               MID((CONCATENATE($J96," ")),SEARCH("°",SUBSTITUTE((CONCATENATE($J96," "))," ","°",COLUMNS($K96)-1))+1,SEARCH("°",SUBSTITUTE((CONCATENATE($J96," "))," ","°",COLUMNS($K96)))-SEARCH("°",SUBSTITUTE((CONCATENATE($J96," "))," ","°",COLUMNS($K96)-1))-1))),"")," ","NOVÉ")</f>
        <v xml:space="preserve"> NOVÉ</v>
      </c>
      <c r="M95" s="104" t="str">
        <f>CONCATENATE(IFERROR(IF(COLUMNS($K96:L96)-1=LEN((TRIM($J96)))-LEN(SUBSTITUTE((TRIM($J96))," ","")),                                                                                RIGHT((TRIM($J96)),LEN((TRIM($J96)))-SEARCH("°",SUBSTITUTE((TRIM($J96))," ","°",COLUMNS($K96:L96)-1))),          IF(COLUMNS($K96:L96)=1,                          LEFT((TRIM($J96)),SEARCH("°",SUBSTITUTE((TRIM($J96))," ","°",COLUMNS($K96:L96)))-1),                                                                                MID((TRIM($J96)),SEARCH("°",SUBSTITUTE((TRIM($J96))," ","°",COLUMNS($K96:L96)-1))+1,SEARCH("°",SUBSTITUTE((TRIM($J96))," ","°",COLUMNS($K96:L96)))-SEARCH("°",SUBSTITUTE((TRIM($J96))," ","°",COLUMNS($K96:L96)-1))-1))),"")," ","PŮVODNÍ")</f>
        <v xml:space="preserve"> PŮVODNÍ</v>
      </c>
      <c r="N95" s="105" t="str">
        <f>CONCATENATE(IFERROR(IF(COLUMNS($K96:L96)-1=LEN((TRIM($J96)))-LEN(SUBSTITUTE((TRIM($J96))," ","")),                                                                                RIGHT((TRIM($J96)),LEN((TRIM($J96)))-SEARCH("°",SUBSTITUTE((TRIM($J96))," ","°",COLUMNS($K96:L96)-1))),          IF(COLUMNS($K96:L96)=1,                          LEFT((TRIM($J96)),SEARCH("°",SUBSTITUTE((TRIM($J96))," ","°",COLUMNS($K96:L96)))-1),                                                                                MID((TRIM($J96)),SEARCH("°",SUBSTITUTE((TRIM($J96))," ","°",COLUMNS($K96:L96)-1))+1,SEARCH("°",SUBSTITUTE((TRIM($J96))," ","°",COLUMNS($K96:L96)))-SEARCH("°",SUBSTITUTE((TRIM($J96))," ","°",COLUMNS($K96:L96)-1))-1))),"")," ","NOVÉ")</f>
        <v xml:space="preserve"> NOVÉ</v>
      </c>
      <c r="O95" s="102" t="str">
        <f>CONCATENATE(IFERROR(IF(COLUMNS($K96:M96)-1=LEN((TRIM($J96)))-LEN(SUBSTITUTE((TRIM($J96))," ","")),                                                                                RIGHT((TRIM($J96)),LEN((TRIM($J96)))-SEARCH("°",SUBSTITUTE((TRIM($J96))," ","°",COLUMNS($K96:M96)-1))),          IF(COLUMNS($K96:M96)=1,                          LEFT((TRIM($J96)),SEARCH("°",SUBSTITUTE((TRIM($J96))," ","°",COLUMNS($K96:M96)))-1),                                                                                MID((TRIM($J96)),SEARCH("°",SUBSTITUTE((TRIM($J96))," ","°",COLUMNS($K96:M96)-1))+1,SEARCH("°",SUBSTITUTE((TRIM($J96))," ","°",COLUMNS($K96:M96)))-SEARCH("°",SUBSTITUTE((TRIM($J96))," ","°",COLUMNS($K96:M96)-1))-1))),"")," ","PŮVODNÍ")</f>
        <v xml:space="preserve"> PŮVODNÍ</v>
      </c>
      <c r="P95" s="103" t="str">
        <f>CONCATENATE(IFERROR(IF(COLUMNS($K96:M96)-1=LEN((TRIM($J96)))-LEN(SUBSTITUTE((TRIM($J96))," ","")),                                                                                RIGHT((TRIM($J96)),LEN((TRIM($J96)))-SEARCH("°",SUBSTITUTE((TRIM($J96))," ","°",COLUMNS($K96:M96)-1))),          IF(COLUMNS($K96:M96)=1,                          LEFT((TRIM($J96)),SEARCH("°",SUBSTITUTE((TRIM($J96))," ","°",COLUMNS($K96:M96)))-1),                                                                                MID((TRIM($J96)),SEARCH("°",SUBSTITUTE((TRIM($J96))," ","°",COLUMNS($K96:M96)-1))+1,SEARCH("°",SUBSTITUTE((TRIM($J96))," ","°",COLUMNS($K96:M96)))-SEARCH("°",SUBSTITUTE((TRIM($J96))," ","°",COLUMNS($K96:M96)-1))-1))),"")," ","NOVÉ")</f>
        <v xml:space="preserve"> NOVÉ</v>
      </c>
      <c r="Q95" s="104" t="str">
        <f>CONCATENATE(IFERROR(IF(COLUMNS($K96:N96)-1=LEN((TRIM($J96)))-LEN(SUBSTITUTE((TRIM($J96))," ","")),                                                                                RIGHT((TRIM($J96)),LEN((TRIM($J96)))-SEARCH("°",SUBSTITUTE((TRIM($J96))," ","°",COLUMNS($K96:N96)-1))),          IF(COLUMNS($K96:N96)=1,                          LEFT((TRIM($J96)),SEARCH("°",SUBSTITUTE((TRIM($J96))," ","°",COLUMNS($K96:N96)))-1),                                                                                MID((TRIM($J96)),SEARCH("°",SUBSTITUTE((TRIM($J96))," ","°",COLUMNS($K96:N96)-1))+1,SEARCH("°",SUBSTITUTE((TRIM($J96))," ","°",COLUMNS($K96:N96)))-SEARCH("°",SUBSTITUTE((TRIM($J96))," ","°",COLUMNS($K96:N96)-1))-1))),"")," ","PŮVODNÍ")</f>
        <v xml:space="preserve"> PŮVODNÍ</v>
      </c>
      <c r="R95" s="105" t="str">
        <f>CONCATENATE(IFERROR(IF(COLUMNS($K96:N96)-1=LEN((TRIM($J96)))-LEN(SUBSTITUTE((TRIM($J96))," ","")),                                                                                RIGHT((TRIM($J96)),LEN((TRIM($J96)))-SEARCH("°",SUBSTITUTE((TRIM($J96))," ","°",COLUMNS($K96:N96)-1))),          IF(COLUMNS($K96:N96)=1,                          LEFT((TRIM($J96)),SEARCH("°",SUBSTITUTE((TRIM($J96))," ","°",COLUMNS($K96:N96)))-1),                                                                                MID((TRIM($J96)),SEARCH("°",SUBSTITUTE((TRIM($J96))," ","°",COLUMNS($K96:N96)-1))+1,SEARCH("°",SUBSTITUTE((TRIM($J96))," ","°",COLUMNS($K96:N96)))-SEARCH("°",SUBSTITUTE((TRIM($J96))," ","°",COLUMNS($K96:N96)-1))-1))),"")," ","NOVÉ")</f>
        <v xml:space="preserve"> NOVÉ</v>
      </c>
      <c r="S95" s="102" t="str">
        <f>CONCATENATE(IFERROR(IF(COLUMNS($K96:O96)-1=LEN((TRIM($J96)))-LEN(SUBSTITUTE((TRIM($J96))," ","")),                                                                                RIGHT((TRIM($J96)),LEN((TRIM($J96)))-SEARCH("°",SUBSTITUTE((TRIM($J96))," ","°",COLUMNS($K96:O96)-1))),          IF(COLUMNS($K96:O96)=1,                          LEFT((TRIM($J96)),SEARCH("°",SUBSTITUTE((TRIM($J96))," ","°",COLUMNS($K96:O96)))-1),                                                                                MID((TRIM($J96)),SEARCH("°",SUBSTITUTE((TRIM($J96))," ","°",COLUMNS($K96:O96)-1))+1,SEARCH("°",SUBSTITUTE((TRIM($J96))," ","°",COLUMNS($K96:O96)))-SEARCH("°",SUBSTITUTE((TRIM($J96))," ","°",COLUMNS($K96:O96)-1))-1))),"")," ","PŮVODNÍ")</f>
        <v xml:space="preserve"> PŮVODNÍ</v>
      </c>
      <c r="T95" s="106" t="str">
        <f>CONCATENATE(IFERROR(IF(COLUMNS($K96:O96)-1=LEN((TRIM($J96)))-LEN(SUBSTITUTE((TRIM($J96))," ","")),                                                                                RIGHT((TRIM($J96)),LEN((TRIM($J96)))-SEARCH("°",SUBSTITUTE((TRIM($J96))," ","°",COLUMNS($K96:O96)-1))),          IF(COLUMNS($K96:O96)=1,                          LEFT((TRIM($J96)),SEARCH("°",SUBSTITUTE((TRIM($J96))," ","°",COLUMNS($K96:O96)))-1),                                                                                MID((TRIM($J96)),SEARCH("°",SUBSTITUTE((TRIM($J96))," ","°",COLUMNS($K96:O96)-1))+1,SEARCH("°",SUBSTITUTE((TRIM($J96))," ","°",COLUMNS($K96:O96)))-SEARCH("°",SUBSTITUTE((TRIM($J96))," ","°",COLUMNS($K96:O96)-1))-1))),"")," ","NOVÉ")</f>
        <v xml:space="preserve"> NOVÉ</v>
      </c>
      <c r="U95" s="58" t="s">
        <v>1095</v>
      </c>
      <c r="V95" s="88"/>
      <c r="W95" s="89"/>
      <c r="X95" s="89"/>
      <c r="Y95" s="89"/>
      <c r="Z95" s="89"/>
      <c r="AA95" s="89"/>
      <c r="AB95" s="89"/>
      <c r="AC95" s="89"/>
      <c r="AD95" s="89"/>
      <c r="AE95" s="89"/>
    </row>
    <row r="96" spans="1:31" s="90" customFormat="1" x14ac:dyDescent="0.35">
      <c r="A96" s="115" t="str">
        <f t="shared" ref="A96" si="89">IF(B96&lt;&gt;"",A94+1," ")</f>
        <v xml:space="preserve"> </v>
      </c>
      <c r="B96" s="119"/>
      <c r="C96" s="140"/>
      <c r="D96" s="121"/>
      <c r="E96" s="116"/>
      <c r="F96" s="119"/>
      <c r="G96" s="122" t="str">
        <f>IF(F96="","",VLOOKUP(F96,ČÍSELNÍK!$A$2:$B$448,2))</f>
        <v/>
      </c>
      <c r="H96" s="121"/>
      <c r="I96" s="118"/>
      <c r="J96" s="107"/>
      <c r="K96" s="100"/>
      <c r="L96" s="99"/>
      <c r="M96" s="101"/>
      <c r="N96" s="99"/>
      <c r="O96" s="100"/>
      <c r="P96" s="99"/>
      <c r="Q96" s="101"/>
      <c r="R96" s="99"/>
      <c r="S96" s="100"/>
      <c r="T96" s="99"/>
      <c r="U96" s="79"/>
      <c r="V96" s="75" t="str">
        <f t="shared" ref="V96:AE96" si="90">IF(K96&lt;&gt;"",(K95 &amp; "***" &amp;K96),"")</f>
        <v/>
      </c>
      <c r="W96" s="75" t="str">
        <f t="shared" si="90"/>
        <v/>
      </c>
      <c r="X96" s="75" t="str">
        <f t="shared" si="90"/>
        <v/>
      </c>
      <c r="Y96" s="75" t="str">
        <f t="shared" si="90"/>
        <v/>
      </c>
      <c r="Z96" s="75" t="str">
        <f t="shared" si="90"/>
        <v/>
      </c>
      <c r="AA96" s="75" t="str">
        <f t="shared" si="90"/>
        <v/>
      </c>
      <c r="AB96" s="75" t="str">
        <f t="shared" si="90"/>
        <v/>
      </c>
      <c r="AC96" s="75" t="str">
        <f t="shared" si="90"/>
        <v/>
      </c>
      <c r="AD96" s="75" t="str">
        <f t="shared" si="90"/>
        <v/>
      </c>
      <c r="AE96" s="75" t="str">
        <f t="shared" si="90"/>
        <v/>
      </c>
    </row>
    <row r="97" spans="1:31" s="96" customFormat="1" ht="29" x14ac:dyDescent="0.35">
      <c r="A97" s="44"/>
      <c r="B97" s="110" t="s">
        <v>3</v>
      </c>
      <c r="C97" s="44" t="s">
        <v>0</v>
      </c>
      <c r="D97" s="44" t="s">
        <v>1067</v>
      </c>
      <c r="E97" s="44" t="s">
        <v>1068</v>
      </c>
      <c r="F97" s="44" t="s">
        <v>1066</v>
      </c>
      <c r="G97" s="44" t="s">
        <v>1085</v>
      </c>
      <c r="H97" s="44" t="s">
        <v>1069</v>
      </c>
      <c r="I97" s="44" t="s">
        <v>2</v>
      </c>
      <c r="J97" s="131" t="s">
        <v>1</v>
      </c>
      <c r="K97" s="102" t="str">
        <f>CONCATENATE(IFERROR(IF(COLUMNS($K98)-1=LEN((CONCATENATE($J98," ")))-LEN(SUBSTITUTE((CONCATENATE($J98," "))," ","")),
                                                                               RIGHT((CONCATENATE($J98," ")),LEN((CONCATENATE($J98," ")))-SEARCH("°",SUBSTITUTE((CONCATENATE($J98," "))," ","°",COLUMNS($K98)-1))),
         IF(COLUMNS($K98)=1,                          LEFT((CONCATENATE($J98," ")),SEARCH("°",SUBSTITUTE((CONCATENATE($J98," "))," ","°",COLUMNS($K98)))-1),
                                                                               MID((CONCATENATE($J98," ")),SEARCH("°",SUBSTITUTE((CONCATENATE($J98," "))," ","°",COLUMNS($K98)-1))+1,SEARCH("°",SUBSTITUTE((CONCATENATE($J98," "))," ","°",COLUMNS($K98)))-SEARCH("°",SUBSTITUTE((CONCATENATE($J98," "))," ","°",COLUMNS($K98)-1))-1))),"")," ","PŮVODNÍ")</f>
        <v xml:space="preserve"> PŮVODNÍ</v>
      </c>
      <c r="L97" s="103" t="str">
        <f>CONCATENATE(IFERROR(IF(COLUMNS($K98)-1=LEN((CONCATENATE($J98," ")))-LEN(SUBSTITUTE((CONCATENATE($J98," "))," ","")),
                                                                               RIGHT((CONCATENATE($J98," ")),LEN((CONCATENATE($J98," ")))-SEARCH("°",SUBSTITUTE((CONCATENATE($J98," "))," ","°",COLUMNS($K98)-1))),
         IF(COLUMNS($K98)=1,                          LEFT((CONCATENATE($J98," ")),SEARCH("°",SUBSTITUTE((CONCATENATE($J98," "))," ","°",COLUMNS($K98)))-1),
                                                                               MID((CONCATENATE($J98," ")),SEARCH("°",SUBSTITUTE((CONCATENATE($J98," "))," ","°",COLUMNS($K98)-1))+1,SEARCH("°",SUBSTITUTE((CONCATENATE($J98," "))," ","°",COLUMNS($K98)))-SEARCH("°",SUBSTITUTE((CONCATENATE($J98," "))," ","°",COLUMNS($K98)-1))-1))),"")," ","NOVÉ")</f>
        <v xml:space="preserve"> NOVÉ</v>
      </c>
      <c r="M97" s="104" t="str">
        <f>CONCATENATE(IFERROR(IF(COLUMNS($K98:L98)-1=LEN((TRIM($J98)))-LEN(SUBSTITUTE((TRIM($J98))," ","")),                                                                                RIGHT((TRIM($J98)),LEN((TRIM($J98)))-SEARCH("°",SUBSTITUTE((TRIM($J98))," ","°",COLUMNS($K98:L98)-1))),          IF(COLUMNS($K98:L98)=1,                          LEFT((TRIM($J98)),SEARCH("°",SUBSTITUTE((TRIM($J98))," ","°",COLUMNS($K98:L98)))-1),                                                                                MID((TRIM($J98)),SEARCH("°",SUBSTITUTE((TRIM($J98))," ","°",COLUMNS($K98:L98)-1))+1,SEARCH("°",SUBSTITUTE((TRIM($J98))," ","°",COLUMNS($K98:L98)))-SEARCH("°",SUBSTITUTE((TRIM($J98))," ","°",COLUMNS($K98:L98)-1))-1))),"")," ","PŮVODNÍ")</f>
        <v xml:space="preserve"> PŮVODNÍ</v>
      </c>
      <c r="N97" s="105" t="str">
        <f>CONCATENATE(IFERROR(IF(COLUMNS($K98:L98)-1=LEN((TRIM($J98)))-LEN(SUBSTITUTE((TRIM($J98))," ","")),                                                                                RIGHT((TRIM($J98)),LEN((TRIM($J98)))-SEARCH("°",SUBSTITUTE((TRIM($J98))," ","°",COLUMNS($K98:L98)-1))),          IF(COLUMNS($K98:L98)=1,                          LEFT((TRIM($J98)),SEARCH("°",SUBSTITUTE((TRIM($J98))," ","°",COLUMNS($K98:L98)))-1),                                                                                MID((TRIM($J98)),SEARCH("°",SUBSTITUTE((TRIM($J98))," ","°",COLUMNS($K98:L98)-1))+1,SEARCH("°",SUBSTITUTE((TRIM($J98))," ","°",COLUMNS($K98:L98)))-SEARCH("°",SUBSTITUTE((TRIM($J98))," ","°",COLUMNS($K98:L98)-1))-1))),"")," ","NOVÉ")</f>
        <v xml:space="preserve"> NOVÉ</v>
      </c>
      <c r="O97" s="102" t="str">
        <f>CONCATENATE(IFERROR(IF(COLUMNS($K98:M98)-1=LEN((TRIM($J98)))-LEN(SUBSTITUTE((TRIM($J98))," ","")),                                                                                RIGHT((TRIM($J98)),LEN((TRIM($J98)))-SEARCH("°",SUBSTITUTE((TRIM($J98))," ","°",COLUMNS($K98:M98)-1))),          IF(COLUMNS($K98:M98)=1,                          LEFT((TRIM($J98)),SEARCH("°",SUBSTITUTE((TRIM($J98))," ","°",COLUMNS($K98:M98)))-1),                                                                                MID((TRIM($J98)),SEARCH("°",SUBSTITUTE((TRIM($J98))," ","°",COLUMNS($K98:M98)-1))+1,SEARCH("°",SUBSTITUTE((TRIM($J98))," ","°",COLUMNS($K98:M98)))-SEARCH("°",SUBSTITUTE((TRIM($J98))," ","°",COLUMNS($K98:M98)-1))-1))),"")," ","PŮVODNÍ")</f>
        <v xml:space="preserve"> PŮVODNÍ</v>
      </c>
      <c r="P97" s="103" t="str">
        <f>CONCATENATE(IFERROR(IF(COLUMNS($K98:M98)-1=LEN((TRIM($J98)))-LEN(SUBSTITUTE((TRIM($J98))," ","")),                                                                                RIGHT((TRIM($J98)),LEN((TRIM($J98)))-SEARCH("°",SUBSTITUTE((TRIM($J98))," ","°",COLUMNS($K98:M98)-1))),          IF(COLUMNS($K98:M98)=1,                          LEFT((TRIM($J98)),SEARCH("°",SUBSTITUTE((TRIM($J98))," ","°",COLUMNS($K98:M98)))-1),                                                                                MID((TRIM($J98)),SEARCH("°",SUBSTITUTE((TRIM($J98))," ","°",COLUMNS($K98:M98)-1))+1,SEARCH("°",SUBSTITUTE((TRIM($J98))," ","°",COLUMNS($K98:M98)))-SEARCH("°",SUBSTITUTE((TRIM($J98))," ","°",COLUMNS($K98:M98)-1))-1))),"")," ","NOVÉ")</f>
        <v xml:space="preserve"> NOVÉ</v>
      </c>
      <c r="Q97" s="104" t="str">
        <f>CONCATENATE(IFERROR(IF(COLUMNS($K98:N98)-1=LEN((TRIM($J98)))-LEN(SUBSTITUTE((TRIM($J98))," ","")),                                                                                RIGHT((TRIM($J98)),LEN((TRIM($J98)))-SEARCH("°",SUBSTITUTE((TRIM($J98))," ","°",COLUMNS($K98:N98)-1))),          IF(COLUMNS($K98:N98)=1,                          LEFT((TRIM($J98)),SEARCH("°",SUBSTITUTE((TRIM($J98))," ","°",COLUMNS($K98:N98)))-1),                                                                                MID((TRIM($J98)),SEARCH("°",SUBSTITUTE((TRIM($J98))," ","°",COLUMNS($K98:N98)-1))+1,SEARCH("°",SUBSTITUTE((TRIM($J98))," ","°",COLUMNS($K98:N98)))-SEARCH("°",SUBSTITUTE((TRIM($J98))," ","°",COLUMNS($K98:N98)-1))-1))),"")," ","PŮVODNÍ")</f>
        <v xml:space="preserve"> PŮVODNÍ</v>
      </c>
      <c r="R97" s="105" t="str">
        <f>CONCATENATE(IFERROR(IF(COLUMNS($K98:N98)-1=LEN((TRIM($J98)))-LEN(SUBSTITUTE((TRIM($J98))," ","")),                                                                                RIGHT((TRIM($J98)),LEN((TRIM($J98)))-SEARCH("°",SUBSTITUTE((TRIM($J98))," ","°",COLUMNS($K98:N98)-1))),          IF(COLUMNS($K98:N98)=1,                          LEFT((TRIM($J98)),SEARCH("°",SUBSTITUTE((TRIM($J98))," ","°",COLUMNS($K98:N98)))-1),                                                                                MID((TRIM($J98)),SEARCH("°",SUBSTITUTE((TRIM($J98))," ","°",COLUMNS($K98:N98)-1))+1,SEARCH("°",SUBSTITUTE((TRIM($J98))," ","°",COLUMNS($K98:N98)))-SEARCH("°",SUBSTITUTE((TRIM($J98))," ","°",COLUMNS($K98:N98)-1))-1))),"")," ","NOVÉ")</f>
        <v xml:space="preserve"> NOVÉ</v>
      </c>
      <c r="S97" s="102" t="str">
        <f>CONCATENATE(IFERROR(IF(COLUMNS($K98:O98)-1=LEN((TRIM($J98)))-LEN(SUBSTITUTE((TRIM($J98))," ","")),                                                                                RIGHT((TRIM($J98)),LEN((TRIM($J98)))-SEARCH("°",SUBSTITUTE((TRIM($J98))," ","°",COLUMNS($K98:O98)-1))),          IF(COLUMNS($K98:O98)=1,                          LEFT((TRIM($J98)),SEARCH("°",SUBSTITUTE((TRIM($J98))," ","°",COLUMNS($K98:O98)))-1),                                                                                MID((TRIM($J98)),SEARCH("°",SUBSTITUTE((TRIM($J98))," ","°",COLUMNS($K98:O98)-1))+1,SEARCH("°",SUBSTITUTE((TRIM($J98))," ","°",COLUMNS($K98:O98)))-SEARCH("°",SUBSTITUTE((TRIM($J98))," ","°",COLUMNS($K98:O98)-1))-1))),"")," ","PŮVODNÍ")</f>
        <v xml:space="preserve"> PŮVODNÍ</v>
      </c>
      <c r="T97" s="106" t="str">
        <f>CONCATENATE(IFERROR(IF(COLUMNS($K98:O98)-1=LEN((TRIM($J98)))-LEN(SUBSTITUTE((TRIM($J98))," ","")),                                                                                RIGHT((TRIM($J98)),LEN((TRIM($J98)))-SEARCH("°",SUBSTITUTE((TRIM($J98))," ","°",COLUMNS($K98:O98)-1))),          IF(COLUMNS($K98:O98)=1,                          LEFT((TRIM($J98)),SEARCH("°",SUBSTITUTE((TRIM($J98))," ","°",COLUMNS($K98:O98)))-1),                                                                                MID((TRIM($J98)),SEARCH("°",SUBSTITUTE((TRIM($J98))," ","°",COLUMNS($K98:O98)-1))+1,SEARCH("°",SUBSTITUTE((TRIM($J98))," ","°",COLUMNS($K98:O98)))-SEARCH("°",SUBSTITUTE((TRIM($J98))," ","°",COLUMNS($K98:O98)-1))-1))),"")," ","NOVÉ")</f>
        <v xml:space="preserve"> NOVÉ</v>
      </c>
      <c r="U97" s="58" t="s">
        <v>1095</v>
      </c>
      <c r="V97" s="88"/>
      <c r="W97" s="89"/>
      <c r="X97" s="89"/>
      <c r="Y97" s="89"/>
      <c r="Z97" s="89"/>
      <c r="AA97" s="89"/>
      <c r="AB97" s="89"/>
      <c r="AC97" s="89"/>
      <c r="AD97" s="89"/>
      <c r="AE97" s="89"/>
    </row>
    <row r="98" spans="1:31" s="90" customFormat="1" x14ac:dyDescent="0.35">
      <c r="A98" s="115" t="str">
        <f t="shared" ref="A98" si="91">IF(B98&lt;&gt;"",A96+1," ")</f>
        <v xml:space="preserve"> </v>
      </c>
      <c r="B98" s="119"/>
      <c r="C98" s="140"/>
      <c r="D98" s="121"/>
      <c r="E98" s="116"/>
      <c r="F98" s="119"/>
      <c r="G98" s="122" t="str">
        <f>IF(F98="","",VLOOKUP(F98,ČÍSELNÍK!$A$2:$B$448,2))</f>
        <v/>
      </c>
      <c r="H98" s="121"/>
      <c r="I98" s="118"/>
      <c r="J98" s="107"/>
      <c r="K98" s="100"/>
      <c r="L98" s="99"/>
      <c r="M98" s="101"/>
      <c r="N98" s="99"/>
      <c r="O98" s="100"/>
      <c r="P98" s="99"/>
      <c r="Q98" s="101"/>
      <c r="R98" s="99"/>
      <c r="S98" s="100"/>
      <c r="T98" s="99"/>
      <c r="U98" s="79"/>
      <c r="V98" s="75" t="str">
        <f t="shared" ref="V98:AE98" si="92">IF(K98&lt;&gt;"",(K97 &amp; "***" &amp;K98),"")</f>
        <v/>
      </c>
      <c r="W98" s="75" t="str">
        <f t="shared" si="92"/>
        <v/>
      </c>
      <c r="X98" s="75" t="str">
        <f t="shared" si="92"/>
        <v/>
      </c>
      <c r="Y98" s="75" t="str">
        <f t="shared" si="92"/>
        <v/>
      </c>
      <c r="Z98" s="75" t="str">
        <f t="shared" si="92"/>
        <v/>
      </c>
      <c r="AA98" s="75" t="str">
        <f t="shared" si="92"/>
        <v/>
      </c>
      <c r="AB98" s="75" t="str">
        <f t="shared" si="92"/>
        <v/>
      </c>
      <c r="AC98" s="75" t="str">
        <f t="shared" si="92"/>
        <v/>
      </c>
      <c r="AD98" s="75" t="str">
        <f t="shared" si="92"/>
        <v/>
      </c>
      <c r="AE98" s="75" t="str">
        <f t="shared" si="92"/>
        <v/>
      </c>
    </row>
    <row r="99" spans="1:31" s="96" customFormat="1" ht="29" x14ac:dyDescent="0.35">
      <c r="A99" s="44"/>
      <c r="B99" s="110" t="s">
        <v>3</v>
      </c>
      <c r="C99" s="44" t="s">
        <v>0</v>
      </c>
      <c r="D99" s="44" t="s">
        <v>1067</v>
      </c>
      <c r="E99" s="44" t="s">
        <v>1068</v>
      </c>
      <c r="F99" s="44" t="s">
        <v>1066</v>
      </c>
      <c r="G99" s="44" t="s">
        <v>1085</v>
      </c>
      <c r="H99" s="44" t="s">
        <v>1069</v>
      </c>
      <c r="I99" s="44" t="s">
        <v>2</v>
      </c>
      <c r="J99" s="131" t="s">
        <v>1</v>
      </c>
      <c r="K99" s="102" t="str">
        <f>CONCATENATE(IFERROR(IF(COLUMNS($K100)-1=LEN((CONCATENATE($J100," ")))-LEN(SUBSTITUTE((CONCATENATE($J100," "))," ","")),
                                                                               RIGHT((CONCATENATE($J100," ")),LEN((CONCATENATE($J100," ")))-SEARCH("°",SUBSTITUTE((CONCATENATE($J100," "))," ","°",COLUMNS($K100)-1))),
         IF(COLUMNS($K100)=1,                          LEFT((CONCATENATE($J100," ")),SEARCH("°",SUBSTITUTE((CONCATENATE($J100," "))," ","°",COLUMNS($K100)))-1),
                                                                               MID((CONCATENATE($J100," ")),SEARCH("°",SUBSTITUTE((CONCATENATE($J100," "))," ","°",COLUMNS($K100)-1))+1,SEARCH("°",SUBSTITUTE((CONCATENATE($J100," "))," ","°",COLUMNS($K100)))-SEARCH("°",SUBSTITUTE((CONCATENATE($J100," "))," ","°",COLUMNS($K100)-1))-1))),"")," ","PŮVODNÍ")</f>
        <v xml:space="preserve"> PŮVODNÍ</v>
      </c>
      <c r="L99" s="103" t="str">
        <f>CONCATENATE(IFERROR(IF(COLUMNS($K100)-1=LEN((CONCATENATE($J100," ")))-LEN(SUBSTITUTE((CONCATENATE($J100," "))," ","")),
                                                                               RIGHT((CONCATENATE($J100," ")),LEN((CONCATENATE($J100," ")))-SEARCH("°",SUBSTITUTE((CONCATENATE($J100," "))," ","°",COLUMNS($K100)-1))),
         IF(COLUMNS($K100)=1,                          LEFT((CONCATENATE($J100," ")),SEARCH("°",SUBSTITUTE((CONCATENATE($J100," "))," ","°",COLUMNS($K100)))-1),
                                                                               MID((CONCATENATE($J100," ")),SEARCH("°",SUBSTITUTE((CONCATENATE($J100," "))," ","°",COLUMNS($K100)-1))+1,SEARCH("°",SUBSTITUTE((CONCATENATE($J100," "))," ","°",COLUMNS($K100)))-SEARCH("°",SUBSTITUTE((CONCATENATE($J100," "))," ","°",COLUMNS($K100)-1))-1))),"")," ","NOVÉ")</f>
        <v xml:space="preserve"> NOVÉ</v>
      </c>
      <c r="M99" s="104" t="str">
        <f>CONCATENATE(IFERROR(IF(COLUMNS($K100:L100)-1=LEN((TRIM($J100)))-LEN(SUBSTITUTE((TRIM($J100))," ","")),                                                                                RIGHT((TRIM($J100)),LEN((TRIM($J100)))-SEARCH("°",SUBSTITUTE((TRIM($J100))," ","°",COLUMNS($K100:L100)-1))),          IF(COLUMNS($K100:L100)=1,                          LEFT((TRIM($J100)),SEARCH("°",SUBSTITUTE((TRIM($J100))," ","°",COLUMNS($K100:L100)))-1),                                                                                MID((TRIM($J100)),SEARCH("°",SUBSTITUTE((TRIM($J100))," ","°",COLUMNS($K100:L100)-1))+1,SEARCH("°",SUBSTITUTE((TRIM($J100))," ","°",COLUMNS($K100:L100)))-SEARCH("°",SUBSTITUTE((TRIM($J100))," ","°",COLUMNS($K100:L100)-1))-1))),"")," ","PŮVODNÍ")</f>
        <v xml:space="preserve"> PŮVODNÍ</v>
      </c>
      <c r="N99" s="105" t="str">
        <f>CONCATENATE(IFERROR(IF(COLUMNS($K100:L100)-1=LEN((TRIM($J100)))-LEN(SUBSTITUTE((TRIM($J100))," ","")),                                                                                RIGHT((TRIM($J100)),LEN((TRIM($J100)))-SEARCH("°",SUBSTITUTE((TRIM($J100))," ","°",COLUMNS($K100:L100)-1))),          IF(COLUMNS($K100:L100)=1,                          LEFT((TRIM($J100)),SEARCH("°",SUBSTITUTE((TRIM($J100))," ","°",COLUMNS($K100:L100)))-1),                                                                                MID((TRIM($J100)),SEARCH("°",SUBSTITUTE((TRIM($J100))," ","°",COLUMNS($K100:L100)-1))+1,SEARCH("°",SUBSTITUTE((TRIM($J100))," ","°",COLUMNS($K100:L100)))-SEARCH("°",SUBSTITUTE((TRIM($J100))," ","°",COLUMNS($K100:L100)-1))-1))),"")," ","NOVÉ")</f>
        <v xml:space="preserve"> NOVÉ</v>
      </c>
      <c r="O99" s="102" t="str">
        <f>CONCATENATE(IFERROR(IF(COLUMNS($K100:M100)-1=LEN((TRIM($J100)))-LEN(SUBSTITUTE((TRIM($J100))," ","")),                                                                                RIGHT((TRIM($J100)),LEN((TRIM($J100)))-SEARCH("°",SUBSTITUTE((TRIM($J100))," ","°",COLUMNS($K100:M100)-1))),          IF(COLUMNS($K100:M100)=1,                          LEFT((TRIM($J100)),SEARCH("°",SUBSTITUTE((TRIM($J100))," ","°",COLUMNS($K100:M100)))-1),                                                                                MID((TRIM($J100)),SEARCH("°",SUBSTITUTE((TRIM($J100))," ","°",COLUMNS($K100:M100)-1))+1,SEARCH("°",SUBSTITUTE((TRIM($J100))," ","°",COLUMNS($K100:M100)))-SEARCH("°",SUBSTITUTE((TRIM($J100))," ","°",COLUMNS($K100:M100)-1))-1))),"")," ","PŮVODNÍ")</f>
        <v xml:space="preserve"> PŮVODNÍ</v>
      </c>
      <c r="P99" s="103" t="str">
        <f>CONCATENATE(IFERROR(IF(COLUMNS($K100:M100)-1=LEN((TRIM($J100)))-LEN(SUBSTITUTE((TRIM($J100))," ","")),                                                                                RIGHT((TRIM($J100)),LEN((TRIM($J100)))-SEARCH("°",SUBSTITUTE((TRIM($J100))," ","°",COLUMNS($K100:M100)-1))),          IF(COLUMNS($K100:M100)=1,                          LEFT((TRIM($J100)),SEARCH("°",SUBSTITUTE((TRIM($J100))," ","°",COLUMNS($K100:M100)))-1),                                                                                MID((TRIM($J100)),SEARCH("°",SUBSTITUTE((TRIM($J100))," ","°",COLUMNS($K100:M100)-1))+1,SEARCH("°",SUBSTITUTE((TRIM($J100))," ","°",COLUMNS($K100:M100)))-SEARCH("°",SUBSTITUTE((TRIM($J100))," ","°",COLUMNS($K100:M100)-1))-1))),"")," ","NOVÉ")</f>
        <v xml:space="preserve"> NOVÉ</v>
      </c>
      <c r="Q99" s="104" t="str">
        <f>CONCATENATE(IFERROR(IF(COLUMNS($K100:N100)-1=LEN((TRIM($J100)))-LEN(SUBSTITUTE((TRIM($J100))," ","")),                                                                                RIGHT((TRIM($J100)),LEN((TRIM($J100)))-SEARCH("°",SUBSTITUTE((TRIM($J100))," ","°",COLUMNS($K100:N100)-1))),          IF(COLUMNS($K100:N100)=1,                          LEFT((TRIM($J100)),SEARCH("°",SUBSTITUTE((TRIM($J100))," ","°",COLUMNS($K100:N100)))-1),                                                                                MID((TRIM($J100)),SEARCH("°",SUBSTITUTE((TRIM($J100))," ","°",COLUMNS($K100:N100)-1))+1,SEARCH("°",SUBSTITUTE((TRIM($J100))," ","°",COLUMNS($K100:N100)))-SEARCH("°",SUBSTITUTE((TRIM($J100))," ","°",COLUMNS($K100:N100)-1))-1))),"")," ","PŮVODNÍ")</f>
        <v xml:space="preserve"> PŮVODNÍ</v>
      </c>
      <c r="R99" s="105" t="str">
        <f>CONCATENATE(IFERROR(IF(COLUMNS($K100:N100)-1=LEN((TRIM($J100)))-LEN(SUBSTITUTE((TRIM($J100))," ","")),                                                                                RIGHT((TRIM($J100)),LEN((TRIM($J100)))-SEARCH("°",SUBSTITUTE((TRIM($J100))," ","°",COLUMNS($K100:N100)-1))),          IF(COLUMNS($K100:N100)=1,                          LEFT((TRIM($J100)),SEARCH("°",SUBSTITUTE((TRIM($J100))," ","°",COLUMNS($K100:N100)))-1),                                                                                MID((TRIM($J100)),SEARCH("°",SUBSTITUTE((TRIM($J100))," ","°",COLUMNS($K100:N100)-1))+1,SEARCH("°",SUBSTITUTE((TRIM($J100))," ","°",COLUMNS($K100:N100)))-SEARCH("°",SUBSTITUTE((TRIM($J100))," ","°",COLUMNS($K100:N100)-1))-1))),"")," ","NOVÉ")</f>
        <v xml:space="preserve"> NOVÉ</v>
      </c>
      <c r="S99" s="102" t="str">
        <f>CONCATENATE(IFERROR(IF(COLUMNS($K100:O100)-1=LEN((TRIM($J100)))-LEN(SUBSTITUTE((TRIM($J100))," ","")),                                                                                RIGHT((TRIM($J100)),LEN((TRIM($J100)))-SEARCH("°",SUBSTITUTE((TRIM($J100))," ","°",COLUMNS($K100:O100)-1))),          IF(COLUMNS($K100:O100)=1,                          LEFT((TRIM($J100)),SEARCH("°",SUBSTITUTE((TRIM($J100))," ","°",COLUMNS($K100:O100)))-1),                                                                                MID((TRIM($J100)),SEARCH("°",SUBSTITUTE((TRIM($J100))," ","°",COLUMNS($K100:O100)-1))+1,SEARCH("°",SUBSTITUTE((TRIM($J100))," ","°",COLUMNS($K100:O100)))-SEARCH("°",SUBSTITUTE((TRIM($J100))," ","°",COLUMNS($K100:O100)-1))-1))),"")," ","PŮVODNÍ")</f>
        <v xml:space="preserve"> PŮVODNÍ</v>
      </c>
      <c r="T99" s="106" t="str">
        <f>CONCATENATE(IFERROR(IF(COLUMNS($K100:O100)-1=LEN((TRIM($J100)))-LEN(SUBSTITUTE((TRIM($J100))," ","")),                                                                                RIGHT((TRIM($J100)),LEN((TRIM($J100)))-SEARCH("°",SUBSTITUTE((TRIM($J100))," ","°",COLUMNS($K100:O100)-1))),          IF(COLUMNS($K100:O100)=1,                          LEFT((TRIM($J100)),SEARCH("°",SUBSTITUTE((TRIM($J100))," ","°",COLUMNS($K100:O100)))-1),                                                                                MID((TRIM($J100)),SEARCH("°",SUBSTITUTE((TRIM($J100))," ","°",COLUMNS($K100:O100)-1))+1,SEARCH("°",SUBSTITUTE((TRIM($J100))," ","°",COLUMNS($K100:O100)))-SEARCH("°",SUBSTITUTE((TRIM($J100))," ","°",COLUMNS($K100:O100)-1))-1))),"")," ","NOVÉ")</f>
        <v xml:space="preserve"> NOVÉ</v>
      </c>
      <c r="U99" s="58" t="s">
        <v>1095</v>
      </c>
      <c r="V99" s="88"/>
      <c r="W99" s="89"/>
      <c r="X99" s="89"/>
      <c r="Y99" s="89"/>
      <c r="Z99" s="89"/>
      <c r="AA99" s="89"/>
      <c r="AB99" s="89"/>
      <c r="AC99" s="89"/>
      <c r="AD99" s="89"/>
      <c r="AE99" s="89"/>
    </row>
    <row r="100" spans="1:31" s="90" customFormat="1" x14ac:dyDescent="0.35">
      <c r="A100" s="115" t="str">
        <f t="shared" ref="A100" si="93">IF(B100&lt;&gt;"",A98+1," ")</f>
        <v xml:space="preserve"> </v>
      </c>
      <c r="B100" s="119"/>
      <c r="C100" s="140"/>
      <c r="D100" s="121"/>
      <c r="E100" s="116"/>
      <c r="F100" s="119"/>
      <c r="G100" s="122" t="str">
        <f>IF(F100="","",VLOOKUP(F100,ČÍSELNÍK!$A$2:$B$448,2))</f>
        <v/>
      </c>
      <c r="H100" s="121"/>
      <c r="I100" s="118"/>
      <c r="J100" s="107"/>
      <c r="K100" s="100"/>
      <c r="L100" s="99"/>
      <c r="M100" s="101"/>
      <c r="N100" s="99"/>
      <c r="O100" s="100"/>
      <c r="P100" s="99"/>
      <c r="Q100" s="101"/>
      <c r="R100" s="99"/>
      <c r="S100" s="100"/>
      <c r="T100" s="99"/>
      <c r="U100" s="79"/>
      <c r="V100" s="75" t="str">
        <f t="shared" ref="V100:AE100" si="94">IF(K100&lt;&gt;"",(K99 &amp; "***" &amp;K100),"")</f>
        <v/>
      </c>
      <c r="W100" s="75" t="str">
        <f t="shared" si="94"/>
        <v/>
      </c>
      <c r="X100" s="75" t="str">
        <f t="shared" si="94"/>
        <v/>
      </c>
      <c r="Y100" s="75" t="str">
        <f t="shared" si="94"/>
        <v/>
      </c>
      <c r="Z100" s="75" t="str">
        <f t="shared" si="94"/>
        <v/>
      </c>
      <c r="AA100" s="75" t="str">
        <f t="shared" si="94"/>
        <v/>
      </c>
      <c r="AB100" s="75" t="str">
        <f t="shared" si="94"/>
        <v/>
      </c>
      <c r="AC100" s="75" t="str">
        <f t="shared" si="94"/>
        <v/>
      </c>
      <c r="AD100" s="75" t="str">
        <f t="shared" si="94"/>
        <v/>
      </c>
      <c r="AE100" s="75" t="str">
        <f t="shared" si="94"/>
        <v/>
      </c>
    </row>
    <row r="101" spans="1:31" s="96" customFormat="1" ht="29" x14ac:dyDescent="0.35">
      <c r="A101" s="44"/>
      <c r="B101" s="110" t="s">
        <v>3</v>
      </c>
      <c r="C101" s="44" t="s">
        <v>0</v>
      </c>
      <c r="D101" s="44" t="s">
        <v>1067</v>
      </c>
      <c r="E101" s="44" t="s">
        <v>1068</v>
      </c>
      <c r="F101" s="44" t="s">
        <v>1066</v>
      </c>
      <c r="G101" s="44" t="s">
        <v>1085</v>
      </c>
      <c r="H101" s="44" t="s">
        <v>1069</v>
      </c>
      <c r="I101" s="44" t="s">
        <v>2</v>
      </c>
      <c r="J101" s="131" t="s">
        <v>1</v>
      </c>
      <c r="K101" s="102" t="str">
        <f>CONCATENATE(IFERROR(IF(COLUMNS($K102)-1=LEN((CONCATENATE($J102," ")))-LEN(SUBSTITUTE((CONCATENATE($J102," "))," ","")),
                                                                               RIGHT((CONCATENATE($J102," ")),LEN((CONCATENATE($J102," ")))-SEARCH("°",SUBSTITUTE((CONCATENATE($J102," "))," ","°",COLUMNS($K102)-1))),
         IF(COLUMNS($K102)=1,                          LEFT((CONCATENATE($J102," ")),SEARCH("°",SUBSTITUTE((CONCATENATE($J102," "))," ","°",COLUMNS($K102)))-1),
                                                                               MID((CONCATENATE($J102," ")),SEARCH("°",SUBSTITUTE((CONCATENATE($J102," "))," ","°",COLUMNS($K102)-1))+1,SEARCH("°",SUBSTITUTE((CONCATENATE($J102," "))," ","°",COLUMNS($K102)))-SEARCH("°",SUBSTITUTE((CONCATENATE($J102," "))," ","°",COLUMNS($K102)-1))-1))),"")," ","PŮVODNÍ")</f>
        <v xml:space="preserve"> PŮVODNÍ</v>
      </c>
      <c r="L101" s="103" t="str">
        <f>CONCATENATE(IFERROR(IF(COLUMNS($K102)-1=LEN((CONCATENATE($J102," ")))-LEN(SUBSTITUTE((CONCATENATE($J102," "))," ","")),
                                                                               RIGHT((CONCATENATE($J102," ")),LEN((CONCATENATE($J102," ")))-SEARCH("°",SUBSTITUTE((CONCATENATE($J102," "))," ","°",COLUMNS($K102)-1))),
         IF(COLUMNS($K102)=1,                          LEFT((CONCATENATE($J102," ")),SEARCH("°",SUBSTITUTE((CONCATENATE($J102," "))," ","°",COLUMNS($K102)))-1),
                                                                               MID((CONCATENATE($J102," ")),SEARCH("°",SUBSTITUTE((CONCATENATE($J102," "))," ","°",COLUMNS($K102)-1))+1,SEARCH("°",SUBSTITUTE((CONCATENATE($J102," "))," ","°",COLUMNS($K102)))-SEARCH("°",SUBSTITUTE((CONCATENATE($J102," "))," ","°",COLUMNS($K102)-1))-1))),"")," ","NOVÉ")</f>
        <v xml:space="preserve"> NOVÉ</v>
      </c>
      <c r="M101" s="104" t="str">
        <f>CONCATENATE(IFERROR(IF(COLUMNS($K102:L102)-1=LEN((TRIM($J102)))-LEN(SUBSTITUTE((TRIM($J102))," ","")),                                                                                RIGHT((TRIM($J102)),LEN((TRIM($J102)))-SEARCH("°",SUBSTITUTE((TRIM($J102))," ","°",COLUMNS($K102:L102)-1))),          IF(COLUMNS($K102:L102)=1,                          LEFT((TRIM($J102)),SEARCH("°",SUBSTITUTE((TRIM($J102))," ","°",COLUMNS($K102:L102)))-1),                                                                                MID((TRIM($J102)),SEARCH("°",SUBSTITUTE((TRIM($J102))," ","°",COLUMNS($K102:L102)-1))+1,SEARCH("°",SUBSTITUTE((TRIM($J102))," ","°",COLUMNS($K102:L102)))-SEARCH("°",SUBSTITUTE((TRIM($J102))," ","°",COLUMNS($K102:L102)-1))-1))),"")," ","PŮVODNÍ")</f>
        <v xml:space="preserve"> PŮVODNÍ</v>
      </c>
      <c r="N101" s="105" t="str">
        <f>CONCATENATE(IFERROR(IF(COLUMNS($K102:L102)-1=LEN((TRIM($J102)))-LEN(SUBSTITUTE((TRIM($J102))," ","")),                                                                                RIGHT((TRIM($J102)),LEN((TRIM($J102)))-SEARCH("°",SUBSTITUTE((TRIM($J102))," ","°",COLUMNS($K102:L102)-1))),          IF(COLUMNS($K102:L102)=1,                          LEFT((TRIM($J102)),SEARCH("°",SUBSTITUTE((TRIM($J102))," ","°",COLUMNS($K102:L102)))-1),                                                                                MID((TRIM($J102)),SEARCH("°",SUBSTITUTE((TRIM($J102))," ","°",COLUMNS($K102:L102)-1))+1,SEARCH("°",SUBSTITUTE((TRIM($J102))," ","°",COLUMNS($K102:L102)))-SEARCH("°",SUBSTITUTE((TRIM($J102))," ","°",COLUMNS($K102:L102)-1))-1))),"")," ","NOVÉ")</f>
        <v xml:space="preserve"> NOVÉ</v>
      </c>
      <c r="O101" s="102" t="str">
        <f>CONCATENATE(IFERROR(IF(COLUMNS($K102:M102)-1=LEN((TRIM($J102)))-LEN(SUBSTITUTE((TRIM($J102))," ","")),                                                                                RIGHT((TRIM($J102)),LEN((TRIM($J102)))-SEARCH("°",SUBSTITUTE((TRIM($J102))," ","°",COLUMNS($K102:M102)-1))),          IF(COLUMNS($K102:M102)=1,                          LEFT((TRIM($J102)),SEARCH("°",SUBSTITUTE((TRIM($J102))," ","°",COLUMNS($K102:M102)))-1),                                                                                MID((TRIM($J102)),SEARCH("°",SUBSTITUTE((TRIM($J102))," ","°",COLUMNS($K102:M102)-1))+1,SEARCH("°",SUBSTITUTE((TRIM($J102))," ","°",COLUMNS($K102:M102)))-SEARCH("°",SUBSTITUTE((TRIM($J102))," ","°",COLUMNS($K102:M102)-1))-1))),"")," ","PŮVODNÍ")</f>
        <v xml:space="preserve"> PŮVODNÍ</v>
      </c>
      <c r="P101" s="103" t="str">
        <f>CONCATENATE(IFERROR(IF(COLUMNS($K102:M102)-1=LEN((TRIM($J102)))-LEN(SUBSTITUTE((TRIM($J102))," ","")),                                                                                RIGHT((TRIM($J102)),LEN((TRIM($J102)))-SEARCH("°",SUBSTITUTE((TRIM($J102))," ","°",COLUMNS($K102:M102)-1))),          IF(COLUMNS($K102:M102)=1,                          LEFT((TRIM($J102)),SEARCH("°",SUBSTITUTE((TRIM($J102))," ","°",COLUMNS($K102:M102)))-1),                                                                                MID((TRIM($J102)),SEARCH("°",SUBSTITUTE((TRIM($J102))," ","°",COLUMNS($K102:M102)-1))+1,SEARCH("°",SUBSTITUTE((TRIM($J102))," ","°",COLUMNS($K102:M102)))-SEARCH("°",SUBSTITUTE((TRIM($J102))," ","°",COLUMNS($K102:M102)-1))-1))),"")," ","NOVÉ")</f>
        <v xml:space="preserve"> NOVÉ</v>
      </c>
      <c r="Q101" s="104" t="str">
        <f>CONCATENATE(IFERROR(IF(COLUMNS($K102:N102)-1=LEN((TRIM($J102)))-LEN(SUBSTITUTE((TRIM($J102))," ","")),                                                                                RIGHT((TRIM($J102)),LEN((TRIM($J102)))-SEARCH("°",SUBSTITUTE((TRIM($J102))," ","°",COLUMNS($K102:N102)-1))),          IF(COLUMNS($K102:N102)=1,                          LEFT((TRIM($J102)),SEARCH("°",SUBSTITUTE((TRIM($J102))," ","°",COLUMNS($K102:N102)))-1),                                                                                MID((TRIM($J102)),SEARCH("°",SUBSTITUTE((TRIM($J102))," ","°",COLUMNS($K102:N102)-1))+1,SEARCH("°",SUBSTITUTE((TRIM($J102))," ","°",COLUMNS($K102:N102)))-SEARCH("°",SUBSTITUTE((TRIM($J102))," ","°",COLUMNS($K102:N102)-1))-1))),"")," ","PŮVODNÍ")</f>
        <v xml:space="preserve"> PŮVODNÍ</v>
      </c>
      <c r="R101" s="105" t="str">
        <f>CONCATENATE(IFERROR(IF(COLUMNS($K102:N102)-1=LEN((TRIM($J102)))-LEN(SUBSTITUTE((TRIM($J102))," ","")),                                                                                RIGHT((TRIM($J102)),LEN((TRIM($J102)))-SEARCH("°",SUBSTITUTE((TRIM($J102))," ","°",COLUMNS($K102:N102)-1))),          IF(COLUMNS($K102:N102)=1,                          LEFT((TRIM($J102)),SEARCH("°",SUBSTITUTE((TRIM($J102))," ","°",COLUMNS($K102:N102)))-1),                                                                                MID((TRIM($J102)),SEARCH("°",SUBSTITUTE((TRIM($J102))," ","°",COLUMNS($K102:N102)-1))+1,SEARCH("°",SUBSTITUTE((TRIM($J102))," ","°",COLUMNS($K102:N102)))-SEARCH("°",SUBSTITUTE((TRIM($J102))," ","°",COLUMNS($K102:N102)-1))-1))),"")," ","NOVÉ")</f>
        <v xml:space="preserve"> NOVÉ</v>
      </c>
      <c r="S101" s="102" t="str">
        <f>CONCATENATE(IFERROR(IF(COLUMNS($K102:O102)-1=LEN((TRIM($J102)))-LEN(SUBSTITUTE((TRIM($J102))," ","")),                                                                                RIGHT((TRIM($J102)),LEN((TRIM($J102)))-SEARCH("°",SUBSTITUTE((TRIM($J102))," ","°",COLUMNS($K102:O102)-1))),          IF(COLUMNS($K102:O102)=1,                          LEFT((TRIM($J102)),SEARCH("°",SUBSTITUTE((TRIM($J102))," ","°",COLUMNS($K102:O102)))-1),                                                                                MID((TRIM($J102)),SEARCH("°",SUBSTITUTE((TRIM($J102))," ","°",COLUMNS($K102:O102)-1))+1,SEARCH("°",SUBSTITUTE((TRIM($J102))," ","°",COLUMNS($K102:O102)))-SEARCH("°",SUBSTITUTE((TRIM($J102))," ","°",COLUMNS($K102:O102)-1))-1))),"")," ","PŮVODNÍ")</f>
        <v xml:space="preserve"> PŮVODNÍ</v>
      </c>
      <c r="T101" s="106" t="str">
        <f>CONCATENATE(IFERROR(IF(COLUMNS($K102:O102)-1=LEN((TRIM($J102)))-LEN(SUBSTITUTE((TRIM($J102))," ","")),                                                                                RIGHT((TRIM($J102)),LEN((TRIM($J102)))-SEARCH("°",SUBSTITUTE((TRIM($J102))," ","°",COLUMNS($K102:O102)-1))),          IF(COLUMNS($K102:O102)=1,                          LEFT((TRIM($J102)),SEARCH("°",SUBSTITUTE((TRIM($J102))," ","°",COLUMNS($K102:O102)))-1),                                                                                MID((TRIM($J102)),SEARCH("°",SUBSTITUTE((TRIM($J102))," ","°",COLUMNS($K102:O102)-1))+1,SEARCH("°",SUBSTITUTE((TRIM($J102))," ","°",COLUMNS($K102:O102)))-SEARCH("°",SUBSTITUTE((TRIM($J102))," ","°",COLUMNS($K102:O102)-1))-1))),"")," ","NOVÉ")</f>
        <v xml:space="preserve"> NOVÉ</v>
      </c>
      <c r="U101" s="58" t="s">
        <v>1095</v>
      </c>
      <c r="V101" s="88"/>
      <c r="W101" s="89"/>
      <c r="X101" s="89"/>
      <c r="Y101" s="89"/>
      <c r="Z101" s="89"/>
      <c r="AA101" s="89"/>
      <c r="AB101" s="89"/>
      <c r="AC101" s="89"/>
      <c r="AD101" s="89"/>
      <c r="AE101" s="89"/>
    </row>
    <row r="102" spans="1:31" s="90" customFormat="1" x14ac:dyDescent="0.35">
      <c r="A102" s="115" t="str">
        <f t="shared" ref="A102" si="95">IF(B102&lt;&gt;"",A100+1," ")</f>
        <v xml:space="preserve"> </v>
      </c>
      <c r="B102" s="119"/>
      <c r="C102" s="140"/>
      <c r="D102" s="121"/>
      <c r="E102" s="116"/>
      <c r="F102" s="119"/>
      <c r="G102" s="122" t="str">
        <f>IF(F102="","",VLOOKUP(F102,ČÍSELNÍK!$A$2:$B$448,2))</f>
        <v/>
      </c>
      <c r="H102" s="121"/>
      <c r="I102" s="118"/>
      <c r="J102" s="107"/>
      <c r="K102" s="100"/>
      <c r="L102" s="99"/>
      <c r="M102" s="101"/>
      <c r="N102" s="99"/>
      <c r="O102" s="100"/>
      <c r="P102" s="99"/>
      <c r="Q102" s="101"/>
      <c r="R102" s="99"/>
      <c r="S102" s="100"/>
      <c r="T102" s="99"/>
      <c r="U102" s="79"/>
      <c r="V102" s="75" t="str">
        <f t="shared" ref="V102:AE102" si="96">IF(K102&lt;&gt;"",(K101 &amp; "***" &amp;K102),"")</f>
        <v/>
      </c>
      <c r="W102" s="75" t="str">
        <f t="shared" si="96"/>
        <v/>
      </c>
      <c r="X102" s="75" t="str">
        <f t="shared" si="96"/>
        <v/>
      </c>
      <c r="Y102" s="75" t="str">
        <f t="shared" si="96"/>
        <v/>
      </c>
      <c r="Z102" s="75" t="str">
        <f t="shared" si="96"/>
        <v/>
      </c>
      <c r="AA102" s="75" t="str">
        <f t="shared" si="96"/>
        <v/>
      </c>
      <c r="AB102" s="75" t="str">
        <f t="shared" si="96"/>
        <v/>
      </c>
      <c r="AC102" s="75" t="str">
        <f t="shared" si="96"/>
        <v/>
      </c>
      <c r="AD102" s="75" t="str">
        <f t="shared" si="96"/>
        <v/>
      </c>
      <c r="AE102" s="75" t="str">
        <f t="shared" si="96"/>
        <v/>
      </c>
    </row>
  </sheetData>
  <sheetProtection algorithmName="SHA-512" hashValue="1q8ZDQUX5kg1EHACi2CZlpG6eQ2Fjuqc79a05a4IlZjbcMEb+rbRssyXFMjddmzdaXi3zNF1GT1ekSmAzqYTBw==" saltValue="vB7G8C/VbM3j/SLJAGn+RQ==" spinCount="100000" sheet="1" objects="1" scenarios="1"/>
  <dataConsolidate/>
  <phoneticPr fontId="18" type="noConversion"/>
  <conditionalFormatting sqref="B4:B102">
    <cfRule type="containsBlanks" dxfId="23" priority="4692" stopIfTrue="1">
      <formula>LEN(TRIM(B4))=0</formula>
    </cfRule>
  </conditionalFormatting>
  <conditionalFormatting sqref="C4:F4 C6:F6 C8:F8 C10:F10 C12:F12 C14:F14 C16:F16 C18:F18 C20:F20 C22:F22 C24:F24 C26:F26 C28:F28 C30:F30 C32:F32 C34:F34 C36:F36 C38:F38 C40:F40 C42:F42 C44:F44 C46:F46 C48:F48 C50:F50 C52:F52 C54:F54 C56:F56 C58:F58 C60:F60 C62:F62 C64:F64 C66:F66 C68:F68 C70:F70 C72:F72 C74:F74 C76:F76 C78:F78 C80:F80 C82:F82 C84:F84 C86:F86 C88:F88 C90:F90 C92:F92 C94:F94 C96:F96 C98:F98 C100:F100 C102:F102">
    <cfRule type="expression" dxfId="22" priority="5055" stopIfTrue="1">
      <formula>AND(B4&lt;&gt;"",C4="")</formula>
    </cfRule>
  </conditionalFormatting>
  <conditionalFormatting sqref="H4 H6 H8 H10 H12 H14 H16 H18 H20 H22 H24 H26 H28 H30 H32 H34 H36 H38 H40 H42 H44 H46 H48 H50 H52 H54 H56 H58 H60 H62 H64 H66 H68 H70 H72 H74 H76 H78 H80 H82 H84 H86 H88 H90 H92 H94 H96 H98 H100 H102">
    <cfRule type="expression" dxfId="21" priority="5054" stopIfTrue="1">
      <formula>AND(F4&lt;&gt;"",H4="")</formula>
    </cfRule>
  </conditionalFormatting>
  <conditionalFormatting sqref="I4 I6 I8 I10 I12 I14 I16 I18 I20 I22 I24 I26 I28 I30 I32 I34 I36 I38 I40 I42 I44 I46 I48 I50 I52 I54 I56 I58 I60 I62 I64 I66 I68 I70 I72 I74 I76 I78 I80 I82 I84 I86 I88 I90 I92 I94 I96 I98 I100 I102">
    <cfRule type="expression" dxfId="20" priority="5053" stopIfTrue="1">
      <formula>AND(G4&lt;&gt;"",H4="")</formula>
    </cfRule>
  </conditionalFormatting>
  <conditionalFormatting sqref="I4:J4 I6:J6 I8:J8 I10:J10 I12:J12 I14:J14 I16:J16 I18:J18 I20:J20 I22:J22 I24:J24 I26:J26 I28:J28 I30:J30 I32:J32 I34:J34 I36:J36 I38:J38 I40:J40 I42:J42 I44:J44 I46:J46 I48:J48 I50:J50 I52:J52 I54:J54 I56:J56 I58:J58 I60:J60 I62:J62 I64:J64 I66:J66 I68:J68 I70:J70 I72:J72 I74:J74 I76:J76 I78:J78 I80:J80 I82:J82 I84:J84 I86:J86 I88:J88 I90:J90 I92:J92 I94:J94 I96:J96 I98:J98 I100:J100 I102:J102">
    <cfRule type="expression" dxfId="19" priority="1" stopIfTrue="1">
      <formula>AND(H4&lt;&gt;"",I4="")</formula>
    </cfRule>
  </conditionalFormatting>
  <conditionalFormatting sqref="K4:T4 K6:T6 K8:T8 K10:T10 K12:T12 K14:T14 K16:T16 K18:T18 K20:T20 K22:T22 K24:T24 K26:T26 K28:T28 K30:T30 K32:T32 K34:T34 K36:T36 K38:T38 K40:T40 K42:T42 K44:T44 K46:T46 K48:T48 K50:T50 K52:T52 K54:T54 K56:T56 K58:T58 K60:T60 K62:T62 K64:T64 K66:T66 K68:T68 K70:T70 K72:T72 K74:T74 K76:T76 K78:T78 K80:T80 K82:T82 K84:T84 K86:T86 K88:T88 K90:T90 K92:T92 K94:T94 K96:T96 K98:T98 K100:T100 K102:T102">
    <cfRule type="expression" dxfId="18" priority="5211" stopIfTrue="1">
      <formula>NOT(ISBLANK(K4))</formula>
    </cfRule>
    <cfRule type="expression" dxfId="17" priority="5212" stopIfTrue="1">
      <formula>(LEN(TRIM($J4))-LEN(SUBSTITUTE(TRIM($J4)," ",""))+(LEN(TRIM($J4))&gt;1))*2&gt;=COLUMN()-10</formula>
    </cfRule>
  </conditionalFormatting>
  <conditionalFormatting sqref="U4 U6 U8 U10 U12 U14 U16 U18 U20 U22 U24 U26 U28 U30 U32 U34 U36 U38 U40 U42 U44 U46 U48 U50 U52 U54 U56 U58 U60 U62 U64 U66 U68 U70 U72 U74 U76 U78 U80 U82 U84 U86 U88 U90 U92 U94 U96 U98 U100 U102">
    <cfRule type="expression" dxfId="16" priority="4699" stopIfTrue="1">
      <formula>AND(J4&lt;&gt;"",U4="")</formula>
    </cfRule>
  </conditionalFormatting>
  <dataValidations count="15">
    <dataValidation type="textLength" operator="lessThanOrEqual" allowBlank="1" showInputMessage="1" showErrorMessage="1" errorTitle="NAZ Název ZP ___________________" error="_x000a_Byl zadán příliš dlouhý název ZP. _x000a_Povoleno je maximálně 70 znaků._x000a_" promptTitle="Zadejte název ZP _______________" prompt="_x000a_- vše VELKÝMI PÍSMENY_x000a_- maximálně 70 znaků_x000a__x000a_- příklad: TEFLONOVÁ JEHLA, DÉLKA JEHLY 9 MM, DÉLKA HADIČKY 80 CM, 10 KS" sqref="D102 D6 D8 D4 D12 D14 D16 D18 D20 D22 D24 D26 D28 D30 D32 D34 D36 D38 D40 D42 D44 D46 D48 D50 D52 D54 D56 D58 D60 D62 D64 D66 D68 D70 D72 D74 D76 D78 D80 D82 D84 D86 D88 D90 D92 D94 D96 D98 D100 D10" xr:uid="{00000000-0002-0000-0200-000000000000}">
      <formula1>70</formula1>
    </dataValidation>
    <dataValidation type="textLength" operator="lessThanOrEqual" allowBlank="1" showInputMessage="1" showErrorMessage="1" errorTitle="OHL - Ohlašovatel" error="_x000a_Byl zadán příliš dlouhý Ohlašovatel. _x000a_Povoleno je maximálně 80 znaků." promptTitle="OHL - Ohlašovatel název ________" prompt="Zadejte název ohlašovatele dle platného obchodního rejstříku_x000a__x000a_- vše VELKÝMI PÍSMENY_x000a_- maximálně 80 znaků" sqref="H100 H96 H6 H8 H10 H12 H14 H16 H18 H20 H22 H24 H26 H28 H30 H32 H34 H36 H38 H40 H42 H44 H46 H48 H50 H52 H54 H56 H58 H60 H62 H64 H70 H72 H74 H76 H78 H80 H66 H84 H86 H88 H90 H92 H94 H68 H98 H82 H102" xr:uid="{00000000-0002-0000-0200-000001000000}">
      <formula1>80</formula1>
    </dataValidation>
    <dataValidation type="textLength" operator="lessThanOrEqual" showInputMessage="1" showErrorMessage="1" errorTitle="DOP - Doplněk názvu ZP _________" error="_x000a_Byl zadán příliš dlouhý Doplněk názvu. _x000a_Povoleno je maximálně 80 znaků." promptTitle="Doplněk názvu ZP _________" prompt="_x000a_- vše VELKÝMI PÍSMENY_x000a_- maximálně 80 znaků_x000a__x000a_ve znění, které je uvedeno v ohlášení a v Seznamu cen a úhrad ZP hrazených na poukaz" sqref="E102 E6 E8 E4 E12 E14 E16 E18 E20 E22 E24 E26 E28 E30 E32 E34 E36 E38 E40 E42 E44 E46 E48 E50 E52 E54 E56 E58 E60 E62 E64 E66 E68 E70 E72 E74 E76 E78 E80 E82 E84 E86 E88 E90 E92 E94 E96 E98 E100 E10" xr:uid="{00000000-0002-0000-0200-000002000000}">
      <formula1>80</formula1>
    </dataValidation>
    <dataValidation allowBlank="1" showInputMessage="1" showErrorMessage="1" promptTitle="Původní hodnota 1. položky _____" prompt="_x000a_Uveďte původní hodnotu 1. položky._x000a_" sqref="K102 V4:AE102 K100 K98 K12 K96 K14 K16 K18 K20 K22 K24 K26 K28 K30 K32 K34 K36 K38 K40 K42 K44 K46 K48 K50 K52 K54 K56 K58 K60 K62 K64 K66 K68 K70 K72 K74 K76 K78 K80 K82 K84 K86 K88 K90 K92 K94 K10 K8 K6 K4" xr:uid="{00000000-0002-0000-0200-000003000000}"/>
    <dataValidation allowBlank="1" showInputMessage="1" showErrorMessage="1" promptTitle="Původní hodnota 2. položky _____" prompt="_x000a_Uveďte původní hodnotu 2. položky." sqref="M98 M102 M10 M12 M100 M14 M16 M18 M20 M22 M24 M26 M28 M30 M32 M34 M36 M38 M40 M42 M44 M46 M48 M50 M52 M54 M56 M58 M60 M62 M64 M66 M68 M70 M72 M74 M76 M78 M80 M82 M84 M86 M88 M90 M92 M94 M96 M8 M6 M4" xr:uid="{00000000-0002-0000-0200-000004000000}"/>
    <dataValidation allowBlank="1" showInputMessage="1" showErrorMessage="1" promptTitle="Původní hodnota 3. položky _____" prompt="_x000a_Uveďte původní hodnotu 3. položky." sqref="O100 O98 O10 O12 O102 O14 O16 O18 O20 O22 O24 O26 O28 O30 O32 O34 O36 O38 O40 O42 O44 O46 O48 O50 O52 O54 O56 O58 O60 O62 O64 O66 O68 O70 O72 O74 O76 O78 O80 O82 O84 O86 O88 O90 O92 O94 O96 O8 O6 O4" xr:uid="{00000000-0002-0000-0200-000005000000}"/>
    <dataValidation allowBlank="1" showInputMessage="1" showErrorMessage="1" promptTitle="Původní hodnota 4. položky _____" prompt="_x000a_Uveďte původní hodnotu 4. položky." sqref="Q102 Q100 Q10 Q12 Q98 Q14 Q16 Q18 Q20 Q22 Q24 Q26 Q28 Q30 Q32 Q34 Q36 Q38 Q40 Q42 Q44 Q46 Q48 Q50 Q52 Q54 Q56 Q58 Q60 Q62 Q64 Q66 Q68 Q70 Q72 Q74 Q76 Q78 Q80 Q82 Q84 Q86 Q88 Q90 Q92 Q94 Q96 Q8 Q6 Q4" xr:uid="{00000000-0002-0000-0200-000006000000}"/>
    <dataValidation allowBlank="1" showInputMessage="1" showErrorMessage="1" promptTitle="Původní hodnota 5. položky _____" prompt="_x000a_Uveďte původní hodnotu 5. položky._x000a_" sqref="S102 S100 S10 S12 S98 S14 S16 S18 S20 S22 S24 S26 S28 S30 S32 S34 S36 S38 S40 S42 S44 S46 S48 S50 S52 S54 S56 S58 S60 S62 S64 S66 S68 S70 S72 S74 S76 S78 S80 S82 S84 S86 S88 S90 S92 S94 S96 S8 S6 S4" xr:uid="{00000000-0002-0000-0200-000007000000}"/>
    <dataValidation type="custom" operator="lessThanOrEqual" allowBlank="1" showInputMessage="1" showErrorMessage="1" errorTitle="Zpisová značka vedená u ZP _____" error="Zadali jste neplatný řetezec _x000a__x000a_- spis musí začínat sukls..._x000a_- př. suklsXXXXXX/RRRR" promptTitle="Spisová značka vedená u ZP _____" prompt="_x000a_Zadejte spis, pod kterým je ohlášený zdravotnický prostředek veden._x000a__x000a_- délka řetězce maximálně 16 znaků ve formátu: suklsXXXXXX/RRRR_x000a_- počet znaků za &quot;sukls&quot; je od 1 pro příslušný rok_x000a_" sqref="C102 C6 C8 C100 C10 C14 C16 C18 C20 C22 C24 C26 C28 C30 C32 C34 C36 C38 C40 C42 C44 C46 C48 C50 C52 C54 C56 C58 C60 C62 C64 C66 C68 C70 C72 C74 C76 C78 C80 C82 C84 C86 C88 C90 C92 C94 C96 C98 C12" xr:uid="{00000000-0002-0000-0200-000008000000}">
      <formula1>EXACT(LEFT(C6,5),"sukls")</formula1>
    </dataValidation>
    <dataValidation type="custom" operator="lessThanOrEqual" allowBlank="1" showInputMessage="1" showErrorMessage="1" errorTitle="Zpisová značka vedená u ZP _____" error="Zadali jste neplatný řetezec _x000a__x000a_- spis musí začínat sukls..._x000a_- př. suklsXXXXXX/RRRR_x000a_       (sukls jen malými písmeny)" promptTitle="Spisová značka vedená u ZP _____" prompt="_x000a_Zadejte spis, pod kterým je ohlášený zdravotnický prostředek veden._x000a__x000a_- délka řetězce maximálně 16 znaků ve formátu: suklsXXXXXX/RRRR_x000a_-sukls jen malými písmeny_x000a_- počet znaků za &quot;sukls&quot; je od 1 pro příslušný rok_x000a_" sqref="C4" xr:uid="{00000000-0002-0000-0200-000009000000}">
      <formula1>EXACT(LEFT(C4,5),"sukls")</formula1>
    </dataValidation>
    <dataValidation type="whole" allowBlank="1" showInputMessage="1" showErrorMessage="1" errorTitle="Kód SÚKL _______________________" error="_x000a_- chybně zadaný kód SÚKL_x000a_- zkontrolujte, že zadáváte pouze číslice _x000a_- kód má 7 znaků_x000a_- musí začínat 5" promptTitle="Kód SÚKL _______________________" prompt="_x000a_- kód zdravotnického prostředku (dále ZP) přidělený SÚKL v rámci ohlášení úhrady_x000a_- pouze číslo _x000a_- povinné délka 7 číslic" sqref="B12 B6 B8 B10 B102 B14 B16 B18 B20 B22 B24 B26 B28 B30 B32 B34 B36 B38 B40 B42 B44 B46 B48 B50 B52 B54 B56 B58 B60 B62 B64 B66 B68 B70 B72 B74 B76 B78 B80 B82 B84 B86 B88 B90 B92 B94 B96 B98 B100 B4" xr:uid="{00000000-0002-0000-0200-00000B000000}">
      <formula1>5000000</formula1>
      <formula2>5999999</formula2>
    </dataValidation>
    <dataValidation type="list" allowBlank="1" showInputMessage="1" showErrorMessage="1" errorTitle="DPH - Daň z přidané hodnoty" error="Hodnota musí být vyplněna._x000a_Zadaná hodnota zřejmě není 15 nebo 21" promptTitle="DPH - Daň z přidané hodnoty ____" prompt="_x000a_- uveďte procento DPH bez zadání znaku %_x000a_- Příklad:_x000a_pro DPH 15% vyplňte 15_x000a_pro DPH 21% vyplňte 21" sqref="I4 I6 I8 I10 I12 I14 I16 I18 I20 I22 I24 I26 I28 I30 I32 I34 I36 I38 I40 I42 I44 I46 I48 I50 I52 I54 I56 I58 I60 I62 I64 I66 I68 I70 I72 I74 I76 I78 I80 I82 I84 I86 I88 I90 I92 I94 I96 I98 I100 I102" xr:uid="{00000000-0002-0000-0200-00000C000000}">
      <formula1>"15, 21"</formula1>
    </dataValidation>
    <dataValidation type="list" allowBlank="1" showInputMessage="1" showErrorMessage="1" errorTitle="DPH (%) ________________________" error="_x000a_Hodnota musí být vyplněna._x000a_Zadaná hodnota zřejmě není 15 nebo 21_x000a_" promptTitle="DPH (%) ________________________" prompt="_x000a_- uveďte procento DPH bez zadání znaku %_x000a_- Příklad:_x000a_pro DPH 15% vyplňte 15_x000a_pro DPH 21% vyplňte 21_x000a_" sqref="I4 I6 I8 I10 I12 I14 I16 I18 I20 I22 I24 I26 I28 I30 I32 I34 I36 I38 I40 I42 I44 I46 I48 I50 I52 I54 I56 I58 I60 I62 I64 I66 I68 I70 I72 I74 I76 I78 I80 I82 I84 I86 I88 I90 I92 I94 I96 I98 I100 I102" xr:uid="{00000000-0002-0000-0200-00000D000000}">
      <formula1>"15, 21"</formula1>
    </dataValidation>
    <dataValidation type="custom" allowBlank="1" showInputMessage="1" showErrorMessage="1" errorTitle="Položka v ZPSCAU _______________" error="Na začátku je mezera nebo _x000a_zadáváte nepovolené znaky!_x000a__x000a_Je povoleno: _x000a_NAZ DOP MJD TBAL UHR1 UHR2 UHR3 MFC UHS UDOKS UDO_x000a__x000a_- Jednotlivé položky oddělte mezerou.  _x000a_- Na začátku nesmí být mezera!_x000a_- Max 5 položek (zkratek). _x000a__x000a_" promptTitle="Položka v ZPSCAU _______________" prompt="_x000a_Uveďte zkratky všech položek, které si v Seznamu_x000a_přejete změnit. Zkratky dle datového rozhraní_x000a_Seznamu CAU. _x000a__x000a_- jednotllivé zkratky oddělte mezerou_x000a_- např. NAZ DOP UHS_x000a_            (NAZmezeraDOPmezeraUHS)_x000a_" sqref="J4 J6 J8 J10 J12 J14 J16 J18 J20 J22 J24 J26 J28 J30 J32 J34 J36 J38 J40 J42 J44 J46 J48 J50 J52 J54 J56 J58 J60 J62 J64 J66 J68 J70 J72 J74 J76 J78 J80 J82 J84 J86 J88 J90 J92 J94 J96 J98 J100 J102" xr:uid="{00000000-0002-0000-0200-00000E000000}">
      <formula1>AND(MID(J4,1,1)&lt;&gt;" ",IF((TRIM(J4))="",TRUE,IF(ISERR(SUMPRODUCT(SEARCH(MID((TRIM(J4)),ROW(INDIRECT("1:"&amp;LEN((TRIM(J4))))),1),"abcdfhjklmnoprstuz123 "))),FALSE,TRUE)))</formula1>
    </dataValidation>
    <dataValidation type="date" allowBlank="1" showInputMessage="1" showErrorMessage="1" errorTitle="Požadované datum změny _________" error="_x000a_Zadali jste neplatné datum. Datum musí být větší nebo rovno 01.01.2023. _x000a__x000a_Zkontrolujte datum a vložte ve formátu dd.mm.rrrr" promptTitle="Požadované datum změny _________" prompt="_x000a_Vložte datum (formát dd.mm.rrrr), od kdy má požadovaná změna platit._x000a_" sqref="U4 U6 U8 U10 U12 U14 U16 U18 U20 U22 U24 U26 U28 U30 U32 U34 U36 U38 U40 U42 U44 U46 U48 U50 U52 U54 U56 U58 U60 U62 U64 U66 U68 U70 U72 U74 U76 U78 U80 U82 U84 U86 U88 U90 U92 U94 U96 U98 U100 U102" xr:uid="{4DA73B0A-BE9A-45A1-9231-2E0D0CD9D359}">
      <formula1>44927</formula1>
      <formula2>47848</formula2>
    </dataValidation>
  </dataValidations>
  <printOptions horizontalCentered="1" verticalCentered="1"/>
  <pageMargins left="0.31496062992125984" right="0.31496062992125984" top="0.78740157480314965" bottom="0.59055118110236227" header="0.31496062992125984" footer="0.31496062992125984"/>
  <pageSetup paperSize="9" scale="38" fitToHeight="2" orientation="landscape" r:id="rId1"/>
  <extLst>
    <ext xmlns:x14="http://schemas.microsoft.com/office/spreadsheetml/2009/9/main" uri="{CCE6A557-97BC-4b89-ADB6-D9C93CAAB3DF}">
      <x14:dataValidations xmlns:xm="http://schemas.microsoft.com/office/excel/2006/main" count="52">
        <x14:dataValidation type="list" operator="lessThanOrEqual" showInputMessage="1" showErrorMessage="1" errorTitle="UHSK - Úhradová skupina" error="Zřejmě jste překročili povolený počet znaků nebo zadali chybnou skupinu. _x000a_Můžete vybrat požadovanou hodnotu ze seznamu - ALT+šipka dolů" promptTitle="UHSK Úhradová skupina _________" prompt="_x000a_- jen kombinace čísel XX.XX.XX.XX_x000a_- maximálně 8 číslic, každé dvě odděleny tečkou_x000a_- vybrat můžete i ze seznamu formou ALT+šipka dolů" xr:uid="{00000000-0002-0000-0200-000013000000}">
          <x14:formula1>
            <xm:f>ČÍSELNÍK!$A$2:$A$448</xm:f>
          </x14:formula1>
          <xm:sqref>F6 F8 F102 F100 F12 F14 F16 F18 F20 F22 F24 F26 F28 F30 F32 F34 F36 F38 F40 F42 F44 F46 F48 F50 F52 F54 F56 F58 F60 F62 F64 F66 F68 F70 F72 F74 F76 F78 F80 F82 F84 F86 F88 F90 F92 F94 F96 F98 F10</xm:sqref>
        </x14:dataValidation>
        <x14:dataValidation type="list" operator="lessThanOrEqual" showInputMessage="1" showErrorMessage="1" errorTitle="UHS - Úhradová skupina" error="Zřejmě jste překročili povolený počet znaků nebo zadali chybnou skupinu. _x000a_Můžete vybrat požadovanou hodnotu ze seznamu - ALT+šipka dolů" promptTitle="UHS Úhradová skupina _________" prompt="_x000a_- jen kombinace čísel XX.XX.XX.XX_x000a_- maximálně 8 číslic, každé dvě odděleny tečkou_x000a_- vybrat můžete i ze seznamu formou ALT+šipka dolů" xr:uid="{00000000-0002-0000-0200-000014000000}">
          <x14:formula1>
            <xm:f>ČÍSELNÍK!$A$2:$A$448</xm:f>
          </x14:formula1>
          <xm:sqref>F4</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7838F17B-25B6-4A42-B3D0-D49C106AAC8F}">
          <x14:formula1>
            <xm:f>_xlfn.IFS(ISNUMBER(SEARCH("NAZ",L5)),LEN(L6)&lt;=70,ISNUMBER(SEARCH("MFC",L5)),'EVIDENCE OSTATNÍ'!$AY5=TRUE,L5&lt;&gt;"NAZ nové",LEN(L6)&lt;=80)</xm:f>
          </x14:formula1>
          <xm:sqref>T6 R6 P6 N6 L6</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2ABFE12B-19C0-4FBA-9693-9EF795B0D662}">
          <x14:formula1>
            <xm:f>_xlfn.IFS(ISNUMBER(SEARCH("NAZ",L7)),LEN(L8)&lt;=70,ISNUMBER(SEARCH("MFC",L7)),'EVIDENCE OSTATNÍ'!$AY6=TRUE,L7&lt;&gt;"NAZ nové",LEN(L8)&lt;=80)</xm:f>
          </x14:formula1>
          <xm:sqref>T8 R8 P8 N8 L8</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3F7FB0C6-529D-457E-861B-6C8A4CB6A9CD}">
          <x14:formula1>
            <xm:f>_xlfn.IFS(ISNUMBER(SEARCH("NAZ",L9)),LEN(L10)&lt;=70,ISNUMBER(SEARCH("MFC",L9)),'EVIDENCE OSTATNÍ'!$AY7=TRUE,L9&lt;&gt;"NAZ nové",LEN(L10)&lt;=80)</xm:f>
          </x14:formula1>
          <xm:sqref>T10 R10 P10 N10 L10</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0AAD390D-1C2F-45B4-BEEB-67F4B7D03B5B}">
          <x14:formula1>
            <xm:f>_xlfn.IFS(ISNUMBER(SEARCH("NAZ",L11)),LEN(L12)&lt;=70,ISNUMBER(SEARCH("MFC",L11)),'EVIDENCE OSTATNÍ'!$AY8=TRUE,L11&lt;&gt;"NAZ nové",LEN(L12)&lt;=80)</xm:f>
          </x14:formula1>
          <xm:sqref>T12 R12 P12 N12 L12</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EB43D02D-E65C-442B-BAFF-7A2027025880}">
          <x14:formula1>
            <xm:f>_xlfn.IFS(ISNUMBER(SEARCH("NAZ",L15)),LEN(L16)&lt;=70,ISNUMBER(SEARCH("MFC",L15)),'EVIDENCE OSTATNÍ'!$AY10=TRUE,L15&lt;&gt;"NAZ nové",LEN(L16)&lt;=80)</xm:f>
          </x14:formula1>
          <xm:sqref>T16 R16 P16 N16 L16</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0BA0CEBD-2606-4B03-8C50-5A3835E6D518}">
          <x14:formula1>
            <xm:f>_xlfn.IFS(ISNUMBER(SEARCH("NAZ",L17)),LEN(L18)&lt;=70,ISNUMBER(SEARCH("MFC",L17)),'EVIDENCE OSTATNÍ'!$AY11=TRUE,L17&lt;&gt;"NAZ nové",LEN(L18)&lt;=80)</xm:f>
          </x14:formula1>
          <xm:sqref>T18 R18 P18 N18 L18</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3212643D-E2C3-4297-A99D-9070FDADC929}">
          <x14:formula1>
            <xm:f>_xlfn.IFS(ISNUMBER(SEARCH("NAZ",L19)),LEN(L20)&lt;=70,ISNUMBER(SEARCH("MFC",L19)),'EVIDENCE OSTATNÍ'!$AY12=TRUE,L19&lt;&gt;"NAZ nové",LEN(L20)&lt;=80)</xm:f>
          </x14:formula1>
          <xm:sqref>T20 R20 P20 N20 L20</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01DC9637-AD6D-407F-9C32-EB91080C8710}">
          <x14:formula1>
            <xm:f>_xlfn.IFS(ISNUMBER(SEARCH("NAZ",L21)),LEN(L22)&lt;=70,ISNUMBER(SEARCH("MFC",L21)),'EVIDENCE OSTATNÍ'!$AY13=TRUE,L21&lt;&gt;"NAZ nové",LEN(L22)&lt;=80)</xm:f>
          </x14:formula1>
          <xm:sqref>T22 R22 P22 N22 L22</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DBCAF0EA-C549-4D98-95FA-8BEE354C152A}">
          <x14:formula1>
            <xm:f>_xlfn.IFS(ISNUMBER(SEARCH("NAZ",L23)),LEN(L24)&lt;=70,ISNUMBER(SEARCH("MFC",L23)),'EVIDENCE OSTATNÍ'!$AY14=TRUE,L23&lt;&gt;"NAZ nové",LEN(L24)&lt;=80)</xm:f>
          </x14:formula1>
          <xm:sqref>T24 R24 P24 N24 L24</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A54BD28B-6CA4-4D3C-8860-D9AD3EFA7102}">
          <x14:formula1>
            <xm:f>_xlfn.IFS(ISNUMBER(SEARCH("NAZ",L25)),LEN(L26)&lt;=70,ISNUMBER(SEARCH("MFC",L25)),'EVIDENCE OSTATNÍ'!$AY15=TRUE,L25&lt;&gt;"NAZ nové",LEN(L26)&lt;=80)</xm:f>
          </x14:formula1>
          <xm:sqref>T26 R26 P26 N26 L26</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5F8F9364-CD97-4346-9722-73336C2DE176}">
          <x14:formula1>
            <xm:f>_xlfn.IFS(ISNUMBER(SEARCH("NAZ",L27)),LEN(L28)&lt;=70,ISNUMBER(SEARCH("MFC",L27)),'EVIDENCE OSTATNÍ'!$AY16=TRUE,L27&lt;&gt;"NAZ nové",LEN(L28)&lt;=80)</xm:f>
          </x14:formula1>
          <xm:sqref>T28 R28 P28 N28 L28</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3686375E-4E3B-4867-842C-5E7777A283CF}">
          <x14:formula1>
            <xm:f>_xlfn.IFS(ISNUMBER(SEARCH("NAZ",L29)),LEN(L30)&lt;=70,ISNUMBER(SEARCH("MFC",L29)),'EVIDENCE OSTATNÍ'!$AY17=TRUE,L29&lt;&gt;"NAZ nové",LEN(L30)&lt;=80)</xm:f>
          </x14:formula1>
          <xm:sqref>T30 R30 P30 N30 L30</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E43BF4DC-09CC-4883-999B-A3E4F3314EB4}">
          <x14:formula1>
            <xm:f>_xlfn.IFS(ISNUMBER(SEARCH("NAZ",L31)),LEN(L32)&lt;=70,ISNUMBER(SEARCH("MFC",L31)),'EVIDENCE OSTATNÍ'!$AY18=TRUE,L31&lt;&gt;"NAZ nové",LEN(L32)&lt;=80)</xm:f>
          </x14:formula1>
          <xm:sqref>T32 R32 P32 N32 L32</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20AD47EB-4D2F-4A98-95C0-316214E25DD8}">
          <x14:formula1>
            <xm:f>_xlfn.IFS(ISNUMBER(SEARCH("NAZ",L33)),LEN(L34)&lt;=70,ISNUMBER(SEARCH("MFC",L33)),'EVIDENCE OSTATNÍ'!$AY19=TRUE,L33&lt;&gt;"NAZ nové",LEN(L34)&lt;=80)</xm:f>
          </x14:formula1>
          <xm:sqref>T34 R34 P34 N34 L34</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C47C6EC5-64FC-4AA7-BFB5-E35DFD12A0B7}">
          <x14:formula1>
            <xm:f>_xlfn.IFS(ISNUMBER(SEARCH("NAZ",L35)),LEN(L36)&lt;=70,ISNUMBER(SEARCH("MFC",L35)),'EVIDENCE OSTATNÍ'!$AY20=TRUE,L35&lt;&gt;"NAZ nové",LEN(L36)&lt;=80)</xm:f>
          </x14:formula1>
          <xm:sqref>T36 R36 P36 N36 L36</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AA47F7E6-5DFB-428E-BD05-5C7FAE62E690}">
          <x14:formula1>
            <xm:f>_xlfn.IFS(ISNUMBER(SEARCH("NAZ",L37)),LEN(L38)&lt;=70,ISNUMBER(SEARCH("MFC",L37)),'EVIDENCE OSTATNÍ'!$AY21=TRUE,L37&lt;&gt;"NAZ nové",LEN(L38)&lt;=80)</xm:f>
          </x14:formula1>
          <xm:sqref>T38 R38 P38 N38 L38</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8C60FE5A-3244-40D1-B44B-BCD5D52A4025}">
          <x14:formula1>
            <xm:f>_xlfn.IFS(ISNUMBER(SEARCH("NAZ",L39)),LEN(L40)&lt;=70,ISNUMBER(SEARCH("MFC",L39)),'EVIDENCE OSTATNÍ'!$AY22=TRUE,L39&lt;&gt;"NAZ nové",LEN(L40)&lt;=80)</xm:f>
          </x14:formula1>
          <xm:sqref>T40 R40 P40 N40 L40</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E226E1B7-F993-48B9-B077-CCBDECB574EF}">
          <x14:formula1>
            <xm:f>_xlfn.IFS(ISNUMBER(SEARCH("NAZ",L41)),LEN(L42)&lt;=70,ISNUMBER(SEARCH("MFC",L41)),'EVIDENCE OSTATNÍ'!$AY23=TRUE,L41&lt;&gt;"NAZ nové",LEN(L42)&lt;=80)</xm:f>
          </x14:formula1>
          <xm:sqref>T42 R42 P42 N42 L42</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C9B8E6EC-4B82-4D0C-BCB6-8EE64E82F594}">
          <x14:formula1>
            <xm:f>_xlfn.IFS(ISNUMBER(SEARCH("NAZ",L43)),LEN(L44)&lt;=70,ISNUMBER(SEARCH("MFC",L43)),'EVIDENCE OSTATNÍ'!$AY24=TRUE,L43&lt;&gt;"NAZ nové",LEN(L44)&lt;=80)</xm:f>
          </x14:formula1>
          <xm:sqref>T44 R44 P44 N44 L44</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CD035B4E-E5B4-4185-835A-38FE6D4122EB}">
          <x14:formula1>
            <xm:f>_xlfn.IFS(ISNUMBER(SEARCH("NAZ",L45)),LEN(L46)&lt;=70,ISNUMBER(SEARCH("MFC",L45)),'EVIDENCE OSTATNÍ'!$AY25=TRUE,L45&lt;&gt;"NAZ nové",LEN(L46)&lt;=80)</xm:f>
          </x14:formula1>
          <xm:sqref>T46 R46 P46 N46 L46</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ED6E81D9-B242-49BB-AAB4-42F4E5CE327D}">
          <x14:formula1>
            <xm:f>_xlfn.IFS(ISNUMBER(SEARCH("NAZ",L47)),LEN(L48)&lt;=70,ISNUMBER(SEARCH("MFC",L47)),'EVIDENCE OSTATNÍ'!$AY26=TRUE,L47&lt;&gt;"NAZ nové",LEN(L48)&lt;=80)</xm:f>
          </x14:formula1>
          <xm:sqref>T48 R48 P48 N48 L48</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5E68F9F1-78CA-4108-8FF6-D13FCB75CB2D}">
          <x14:formula1>
            <xm:f>_xlfn.IFS(ISNUMBER(SEARCH("NAZ",L49)),LEN(L50)&lt;=70,ISNUMBER(SEARCH("MFC",L49)),'EVIDENCE OSTATNÍ'!$AY27=TRUE,L49&lt;&gt;"NAZ nové",LEN(L50)&lt;=80)</xm:f>
          </x14:formula1>
          <xm:sqref>T50 R50 P50 N50 L50</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262FE396-1596-402B-BFE3-F81F968FB479}">
          <x14:formula1>
            <xm:f>_xlfn.IFS(ISNUMBER(SEARCH("NAZ",L51)),LEN(L52)&lt;=70,ISNUMBER(SEARCH("MFC",L51)),'EVIDENCE OSTATNÍ'!$AY28=TRUE,L51&lt;&gt;"NAZ nové",LEN(L52)&lt;=80)</xm:f>
          </x14:formula1>
          <xm:sqref>T52 R52 P52 N52 L52</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32A1CA55-31FA-441C-B0A9-AD6D805AFDC5}">
          <x14:formula1>
            <xm:f>_xlfn.IFS(ISNUMBER(SEARCH("NAZ",L53)),LEN(L54)&lt;=70,ISNUMBER(SEARCH("MFC",L53)),'EVIDENCE OSTATNÍ'!$AY29=TRUE,L53&lt;&gt;"NAZ nové",LEN(L54)&lt;=80)</xm:f>
          </x14:formula1>
          <xm:sqref>T54 R54 P54 N54 L54</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C7C4BE15-65F3-4D06-9212-C72B99181E94}">
          <x14:formula1>
            <xm:f>_xlfn.IFS(ISNUMBER(SEARCH("NAZ",L55)),LEN(L56)&lt;=70,ISNUMBER(SEARCH("MFC",L55)),'EVIDENCE OSTATNÍ'!$AY30=TRUE,L55&lt;&gt;"NAZ nové",LEN(L56)&lt;=80)</xm:f>
          </x14:formula1>
          <xm:sqref>T56 R56 P56 N56 L56</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443FB408-E472-4616-A78D-D21DD1F67EC7}">
          <x14:formula1>
            <xm:f>_xlfn.IFS(ISNUMBER(SEARCH("NAZ",L57)),LEN(L58)&lt;=70,ISNUMBER(SEARCH("MFC",L57)),'EVIDENCE OSTATNÍ'!$AY31=TRUE,L57&lt;&gt;"NAZ nové",LEN(L58)&lt;=80)</xm:f>
          </x14:formula1>
          <xm:sqref>T58 R58 P58 N58 L58</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5D5DABD6-63A0-4DD0-9CFB-F4CC76E7C3B8}">
          <x14:formula1>
            <xm:f>_xlfn.IFS(ISNUMBER(SEARCH("NAZ",L59)),LEN(L60)&lt;=70,ISNUMBER(SEARCH("MFC",L59)),'EVIDENCE OSTATNÍ'!$AY32=TRUE,L59&lt;&gt;"NAZ nové",LEN(L60)&lt;=80)</xm:f>
          </x14:formula1>
          <xm:sqref>T60 R60 P60 N60 L60</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8EDCCFB5-1974-4843-9BCD-0E25DCFAC5D3}">
          <x14:formula1>
            <xm:f>_xlfn.IFS(ISNUMBER(SEARCH("NAZ",L61)),LEN(L62)&lt;=70,ISNUMBER(SEARCH("MFC",L61)),'EVIDENCE OSTATNÍ'!$AY33=TRUE,L61&lt;&gt;"NAZ nové",LEN(L62)&lt;=80)</xm:f>
          </x14:formula1>
          <xm:sqref>T62 R62 P62 N62 L62</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6CE9854C-9BCC-48FF-A3A8-E82EB4609D8B}">
          <x14:formula1>
            <xm:f>_xlfn.IFS(ISNUMBER(SEARCH("NAZ",L63)),LEN(L64)&lt;=70,ISNUMBER(SEARCH("MFC",L63)),'EVIDENCE OSTATNÍ'!$AY34=TRUE,L63&lt;&gt;"NAZ nové",LEN(L64)&lt;=80)</xm:f>
          </x14:formula1>
          <xm:sqref>T64 R64 P64 N64 L64</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B779EA13-1D87-461F-9EDC-37836E6A0977}">
          <x14:formula1>
            <xm:f>_xlfn.IFS(ISNUMBER(SEARCH("NAZ",L65)),LEN(L66)&lt;=70,ISNUMBER(SEARCH("MFC",L65)),'EVIDENCE OSTATNÍ'!$AY35=TRUE,L65&lt;&gt;"NAZ nové",LEN(L66)&lt;=80)</xm:f>
          </x14:formula1>
          <xm:sqref>T66 R66 P66 N66 L66</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1DD02DB6-23B9-4454-B5FA-66E2EE553157}">
          <x14:formula1>
            <xm:f>_xlfn.IFS(ISNUMBER(SEARCH("NAZ",L67)),LEN(L68)&lt;=70,ISNUMBER(SEARCH("MFC",L67)),'EVIDENCE OSTATNÍ'!$AY36=TRUE,L67&lt;&gt;"NAZ nové",LEN(L68)&lt;=80)</xm:f>
          </x14:formula1>
          <xm:sqref>T68 R68 P68 N68 L68</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3F6819A3-203C-43F8-8E86-DE2DF9E715B5}">
          <x14:formula1>
            <xm:f>_xlfn.IFS(ISNUMBER(SEARCH("NAZ",L69)),LEN(L70)&lt;=70,ISNUMBER(SEARCH("MFC",L69)),'EVIDENCE OSTATNÍ'!$AY37=TRUE,L69&lt;&gt;"NAZ nové",LEN(L70)&lt;=80)</xm:f>
          </x14:formula1>
          <xm:sqref>T70 R70 P70 N70 L70</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DE54CB40-0107-439B-A49D-C040344E4300}">
          <x14:formula1>
            <xm:f>_xlfn.IFS(ISNUMBER(SEARCH("NAZ",L71)),LEN(L72)&lt;=70,ISNUMBER(SEARCH("MFC",L71)),'EVIDENCE OSTATNÍ'!$AY38=TRUE,L71&lt;&gt;"NAZ nové",LEN(L72)&lt;=80)</xm:f>
          </x14:formula1>
          <xm:sqref>T72 R72 P72 N72 L72</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8F3B0A6C-AA67-4673-B4DD-ECA7183DCFAD}">
          <x14:formula1>
            <xm:f>_xlfn.IFS(ISNUMBER(SEARCH("NAZ",L73)),LEN(L74)&lt;=70,ISNUMBER(SEARCH("MFC",L73)),'EVIDENCE OSTATNÍ'!$AY39=TRUE,L73&lt;&gt;"NAZ nové",LEN(L74)&lt;=80)</xm:f>
          </x14:formula1>
          <xm:sqref>T74 R74 P74 N74 L74</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B752642D-0B32-4014-8EDB-3EBDFDB66E96}">
          <x14:formula1>
            <xm:f>_xlfn.IFS(ISNUMBER(SEARCH("NAZ",L75)),LEN(L76)&lt;=70,ISNUMBER(SEARCH("MFC",L75)),'EVIDENCE OSTATNÍ'!$AY40=TRUE,L75&lt;&gt;"NAZ nové",LEN(L76)&lt;=80)</xm:f>
          </x14:formula1>
          <xm:sqref>T76 R76 P76 N76 L76</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124E58F0-290C-4F69-B43F-67DD9299FBDC}">
          <x14:formula1>
            <xm:f>_xlfn.IFS(ISNUMBER(SEARCH("NAZ",L77)),LEN(L78)&lt;=70,ISNUMBER(SEARCH("MFC",L77)),'EVIDENCE OSTATNÍ'!$AY41=TRUE,L77&lt;&gt;"NAZ nové",LEN(L78)&lt;=80)</xm:f>
          </x14:formula1>
          <xm:sqref>T78 R78 P78 N78 L78</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583F9A96-7DD3-4F1D-BC5A-7E3D5D4AAC5D}">
          <x14:formula1>
            <xm:f>_xlfn.IFS(ISNUMBER(SEARCH("NAZ",L79)),LEN(L80)&lt;=70,ISNUMBER(SEARCH("MFC",L79)),'EVIDENCE OSTATNÍ'!$AY42=TRUE,L79&lt;&gt;"NAZ nové",LEN(L80)&lt;=80)</xm:f>
          </x14:formula1>
          <xm:sqref>T80 R80 P80 N80 L80</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3D3E4BD8-1EBB-42D2-B780-4A18EB2D9F37}">
          <x14:formula1>
            <xm:f>_xlfn.IFS(ISNUMBER(SEARCH("NAZ",L83)),LEN(L84)&lt;=70,ISNUMBER(SEARCH("MFC",L83)),'EVIDENCE OSTATNÍ'!$AY44=TRUE,L83&lt;&gt;"NAZ nové",LEN(L84)&lt;=80)</xm:f>
          </x14:formula1>
          <xm:sqref>L84 T84 R84 P84 N84</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825BBC18-944A-418E-A7CB-0556E55C710A}">
          <x14:formula1>
            <xm:f>_xlfn.IFS(ISNUMBER(SEARCH("NAZ",L85)),LEN(L86)&lt;=70,ISNUMBER(SEARCH("MFC",L85)),'EVIDENCE OSTATNÍ'!$AY45=TRUE,L85&lt;&gt;"NAZ nové",LEN(L86)&lt;=80)</xm:f>
          </x14:formula1>
          <xm:sqref>L86 T86 R86 P86 N86</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A9C4CB55-6647-488A-8462-AA1E5EC00102}">
          <x14:formula1>
            <xm:f>_xlfn.IFS(ISNUMBER(SEARCH("NAZ",L87)),LEN(L88)&lt;=70,ISNUMBER(SEARCH("MFC",L87)),'EVIDENCE OSTATNÍ'!$AY46=TRUE,L87&lt;&gt;"NAZ nové",LEN(L88)&lt;=80)</xm:f>
          </x14:formula1>
          <xm:sqref>L88 T88 R88 P88 N88</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5AF6846B-2A84-4A08-8889-D430233C9976}">
          <x14:formula1>
            <xm:f>_xlfn.IFS(ISNUMBER(SEARCH("NAZ",L89)),LEN(L90)&lt;=70,ISNUMBER(SEARCH("MFC",L89)),'EVIDENCE OSTATNÍ'!$AY47=TRUE,L89&lt;&gt;"NAZ nové",LEN(L90)&lt;=80)</xm:f>
          </x14:formula1>
          <xm:sqref>L90 T90 R90 P90 N90</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E0B6EFCA-1A51-4477-A935-A832807249F3}">
          <x14:formula1>
            <xm:f>_xlfn.IFS(ISNUMBER(SEARCH("NAZ",L91)),LEN(L92)&lt;=70,ISNUMBER(SEARCH("MFC",L91)),'EVIDENCE OSTATNÍ'!$AY48=TRUE,L91&lt;&gt;"NAZ nové",LEN(L92)&lt;=80)</xm:f>
          </x14:formula1>
          <xm:sqref>L92 T92 R92 P92 N92</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EA440B6D-412B-4D7C-8F09-33517B076E4A}">
          <x14:formula1>
            <xm:f>_xlfn.IFS(ISNUMBER(SEARCH("NAZ",L93)),LEN(L94)&lt;=70,ISNUMBER(SEARCH("MFC",L93)),'EVIDENCE OSTATNÍ'!$AY49=TRUE,L93&lt;&gt;"NAZ nové",LEN(L94)&lt;=80)</xm:f>
          </x14:formula1>
          <xm:sqref>L94 T94 R94 P94 N94</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4B0A9417-9280-4598-A806-A0340EF566BC}">
          <x14:formula1>
            <xm:f>_xlfn.IFS(ISNUMBER(SEARCH("NAZ",L95)),LEN(L96)&lt;=70,ISNUMBER(SEARCH("MFC",L95)),'EVIDENCE OSTATNÍ'!$AY50=TRUE,L95&lt;&gt;"NAZ nové",LEN(L96)&lt;=80)</xm:f>
          </x14:formula1>
          <xm:sqref>L96 T96 R96 P96 N96</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B5C51467-0308-4DFC-B1DD-E193783BC8E0}">
          <x14:formula1>
            <xm:f>_xlfn.IFS(ISNUMBER(SEARCH("NAZ",L97)),LEN(L98)&lt;=70,ISNUMBER(SEARCH("MFC",L97)),'EVIDENCE OSTATNÍ'!$AY51=TRUE,L97&lt;&gt;"NAZ nové",LEN(L98)&lt;=80)</xm:f>
          </x14:formula1>
          <xm:sqref>L98 T98 R98 P98 N98</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CA34B2A0-F1A9-464E-AAC6-F59A68DF1E41}">
          <x14:formula1>
            <xm:f>_xlfn.IFS(ISNUMBER(SEARCH("NAZ",L99)),LEN(L100)&lt;=70,ISNUMBER(SEARCH("MFC",L99)),'EVIDENCE OSTATNÍ'!$AY52=TRUE,L99&lt;&gt;"NAZ nové",LEN(L100)&lt;=80)</xm:f>
          </x14:formula1>
          <xm:sqref>L100 T100 R100 P100 N100</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777F6F73-76D0-4F4A-9571-5D7A4C524087}">
          <x14:formula1>
            <xm:f>_xlfn.IFS(ISNUMBER(SEARCH("NAZ",L101)),LEN(L102)&lt;=70,ISNUMBER(SEARCH("MFC",L101)),'EVIDENCE OSTATNÍ'!$AY53=TRUE,L101&lt;&gt;"NAZ nové",LEN(L102)&lt;=80)</xm:f>
          </x14:formula1>
          <xm:sqref>L102 T102 R102 P102 N102</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4C72911A-CBE7-43C2-AEBB-38510CAFE486}">
          <x14:formula1>
            <xm:f>_xlfn.IFS(ISNUMBER(SEARCH("NAZ",L3)),LEN(L4)&lt;=70,ISNUMBER(SEARCH("MFC",L3)),'EVIDENCE OSTATNÍ'!$AY4=TRUE,L3&lt;&gt;"NAZ nové",LEN(L4)&lt;=80)</xm:f>
          </x14:formula1>
          <xm:sqref>T4 R4 P4 N4 L4</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FA12209C-BDF8-4296-A67B-741AC2D0EAA2}">
          <x14:formula1>
            <xm:f>_xlfn.IFS(ISNUMBER(SEARCH("NAZ",L13)),LEN(L14)&lt;=70,ISNUMBER(SEARCH("MFC",L13)),'EVIDENCE OSTATNÍ'!$AY9=TRUE,L13&lt;&gt;"NAZ nové",LEN(L14)&lt;=80)</xm:f>
          </x14:formula1>
          <xm:sqref>T14 R14 P14 N14 L14</xm:sqref>
        </x14:dataValidation>
        <x14:dataValidation type="custom" allowBlank="1" showInputMessage="1" showErrorMessage="1" errorTitle="Chybná délka textu / hodnota ___" error="Zkontrolujte délku textu nebo zadávanou hodnotu MFC_x000a__x000a_Př.: _x000a_- Pokud zadáváte hodnotu NAZ, maximální délka textu je 70 znaků_x000a__x000a_- Pokud zadáváte hodnotu MFC, neodpovídá maximálnímu 8% meziročnímu navýšení. Snižte hodnotu MFC." xr:uid="{1F79AE09-FCAF-4399-A4B9-00215798E67B}">
          <x14:formula1>
            <xm:f>_xlfn.IFS(ISNUMBER(SEARCH("NAZ",L81)),LEN(L82)&lt;=70,ISNUMBER(SEARCH("MFC",L81)),'EVIDENCE OSTATNÍ'!$AY43=TRUE,L81&lt;&gt;"NAZ nové",LEN(L82)&lt;=80)</xm:f>
          </x14:formula1>
          <xm:sqref>L82 T82 R82 P82 N82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rgb="FFFFFF00"/>
  </sheetPr>
  <dimension ref="A1:I53"/>
  <sheetViews>
    <sheetView showGridLines="0" zoomScale="95" zoomScaleNormal="95" workbookViewId="0">
      <pane xSplit="3" ySplit="3" topLeftCell="D4" activePane="bottomRight" state="frozen"/>
      <selection pane="topRight" activeCell="D1" sqref="D1"/>
      <selection pane="bottomLeft" activeCell="A4" sqref="A4"/>
      <selection pane="bottomRight" activeCell="B4" sqref="B4"/>
    </sheetView>
  </sheetViews>
  <sheetFormatPr defaultColWidth="9.26953125" defaultRowHeight="14.5" x14ac:dyDescent="0.35"/>
  <cols>
    <col min="1" max="1" width="5.1796875" style="27" customWidth="1"/>
    <col min="2" max="2" width="9.81640625" style="27" bestFit="1" customWidth="1"/>
    <col min="3" max="3" width="18" style="27" customWidth="1"/>
    <col min="4" max="5" width="34.54296875" style="27" customWidth="1"/>
    <col min="6" max="6" width="12.81640625" style="27" customWidth="1"/>
    <col min="7" max="7" width="53.54296875" style="27" customWidth="1"/>
    <col min="8" max="8" width="52.453125" style="27" bestFit="1" customWidth="1"/>
    <col min="9" max="9" width="14" style="27" customWidth="1"/>
    <col min="10" max="10" width="10.81640625" bestFit="1" customWidth="1"/>
  </cols>
  <sheetData>
    <row r="1" spans="1:9" ht="26" x14ac:dyDescent="0.35">
      <c r="A1" s="45"/>
      <c r="B1" s="162" t="s">
        <v>1131</v>
      </c>
      <c r="C1" s="162"/>
      <c r="D1" s="162"/>
      <c r="E1" s="162"/>
      <c r="F1" s="162"/>
      <c r="G1" s="163"/>
      <c r="H1" s="49"/>
      <c r="I1" s="51"/>
    </row>
    <row r="2" spans="1:9" ht="24" customHeight="1" x14ac:dyDescent="0.35">
      <c r="A2" s="46"/>
      <c r="B2" s="160" t="s">
        <v>1061</v>
      </c>
      <c r="C2" s="161"/>
      <c r="D2" s="161"/>
      <c r="E2" s="47"/>
      <c r="F2" s="47"/>
      <c r="G2" s="66" t="s">
        <v>1130</v>
      </c>
      <c r="H2" s="55" t="s">
        <v>1061</v>
      </c>
      <c r="I2" s="48"/>
    </row>
    <row r="3" spans="1:9" s="1" customFormat="1" ht="43.5" x14ac:dyDescent="0.35">
      <c r="A3" s="44"/>
      <c r="B3" s="44" t="s">
        <v>3</v>
      </c>
      <c r="C3" s="44" t="s">
        <v>0</v>
      </c>
      <c r="D3" s="44" t="s">
        <v>1086</v>
      </c>
      <c r="E3" s="44" t="s">
        <v>1087</v>
      </c>
      <c r="F3" s="44" t="s">
        <v>1072</v>
      </c>
      <c r="G3" s="44" t="s">
        <v>1085</v>
      </c>
      <c r="H3" s="46" t="s">
        <v>1069</v>
      </c>
      <c r="I3" s="46" t="s">
        <v>1095</v>
      </c>
    </row>
    <row r="4" spans="1:9" s="12" customFormat="1" x14ac:dyDescent="0.35">
      <c r="A4" s="2">
        <v>1</v>
      </c>
      <c r="B4" s="18"/>
      <c r="C4" s="17"/>
      <c r="D4" s="17"/>
      <c r="E4" s="3"/>
      <c r="F4" s="29"/>
      <c r="G4" s="74" t="str">
        <f>IF(F4="","",VLOOKUP(F4,KS!$A$2:$B$448,2))</f>
        <v/>
      </c>
      <c r="H4" s="17"/>
      <c r="I4" s="69"/>
    </row>
    <row r="5" spans="1:9" s="5" customFormat="1" x14ac:dyDescent="0.35">
      <c r="A5" s="24" t="str">
        <f>IF(B5&lt;&gt;"",A4+1,"")</f>
        <v/>
      </c>
      <c r="B5" s="18"/>
      <c r="C5" s="17"/>
      <c r="D5" s="17"/>
      <c r="E5" s="3"/>
      <c r="F5" s="29"/>
      <c r="G5" s="74" t="str">
        <f>IF(F5="","",VLOOKUP(F5,KS!$A$2:$B$448,2))</f>
        <v/>
      </c>
      <c r="H5" s="17"/>
      <c r="I5" s="70"/>
    </row>
    <row r="6" spans="1:9" x14ac:dyDescent="0.35">
      <c r="A6" s="24" t="str">
        <f t="shared" ref="A6:A53" si="0">IF(B6&lt;&gt;"",A5+1,"")</f>
        <v/>
      </c>
      <c r="B6" s="18"/>
      <c r="C6" s="17"/>
      <c r="D6" s="17"/>
      <c r="E6" s="3"/>
      <c r="F6" s="29"/>
      <c r="G6" s="74" t="str">
        <f>IF(F6="","",VLOOKUP(F6,KS!$A$2:$B$448,2))</f>
        <v/>
      </c>
      <c r="H6" s="17"/>
      <c r="I6" s="70"/>
    </row>
    <row r="7" spans="1:9" x14ac:dyDescent="0.35">
      <c r="A7" s="24" t="str">
        <f t="shared" si="0"/>
        <v/>
      </c>
      <c r="B7" s="18"/>
      <c r="C7" s="17"/>
      <c r="D7" s="17"/>
      <c r="E7" s="3"/>
      <c r="F7" s="29"/>
      <c r="G7" s="74" t="str">
        <f>IF(F7="","",VLOOKUP(F7,KS!$A$2:$B$448,2))</f>
        <v/>
      </c>
      <c r="H7" s="17"/>
      <c r="I7" s="70"/>
    </row>
    <row r="8" spans="1:9" x14ac:dyDescent="0.35">
      <c r="A8" s="24" t="str">
        <f t="shared" si="0"/>
        <v/>
      </c>
      <c r="B8" s="18"/>
      <c r="C8" s="17"/>
      <c r="D8" s="17"/>
      <c r="E8" s="3"/>
      <c r="F8" s="29"/>
      <c r="G8" s="74" t="str">
        <f>IF(F8="","",VLOOKUP(F8,KS!$A$2:$B$448,2))</f>
        <v/>
      </c>
      <c r="H8" s="17"/>
      <c r="I8" s="70"/>
    </row>
    <row r="9" spans="1:9" x14ac:dyDescent="0.35">
      <c r="A9" s="24" t="str">
        <f t="shared" si="0"/>
        <v/>
      </c>
      <c r="B9" s="18"/>
      <c r="C9" s="17"/>
      <c r="D9" s="17"/>
      <c r="E9" s="3"/>
      <c r="F9" s="29"/>
      <c r="G9" s="74" t="str">
        <f>IF(F9="","",VLOOKUP(F9,KS!$A$2:$B$448,2))</f>
        <v/>
      </c>
      <c r="H9" s="17"/>
      <c r="I9" s="70"/>
    </row>
    <row r="10" spans="1:9" x14ac:dyDescent="0.35">
      <c r="A10" s="24" t="str">
        <f t="shared" si="0"/>
        <v/>
      </c>
      <c r="B10" s="18"/>
      <c r="C10" s="17"/>
      <c r="D10" s="17"/>
      <c r="E10" s="3"/>
      <c r="F10" s="29"/>
      <c r="G10" s="74" t="str">
        <f>IF(F10="","",VLOOKUP(F10,KS!$A$2:$B$448,2))</f>
        <v/>
      </c>
      <c r="H10" s="17"/>
      <c r="I10" s="70"/>
    </row>
    <row r="11" spans="1:9" x14ac:dyDescent="0.35">
      <c r="A11" s="24" t="str">
        <f t="shared" si="0"/>
        <v/>
      </c>
      <c r="B11" s="18"/>
      <c r="C11" s="17"/>
      <c r="D11" s="17"/>
      <c r="E11" s="3"/>
      <c r="F11" s="29"/>
      <c r="G11" s="74" t="str">
        <f>IF(F11="","",VLOOKUP(F11,KS!$A$2:$B$448,2))</f>
        <v/>
      </c>
      <c r="H11" s="17"/>
      <c r="I11" s="70"/>
    </row>
    <row r="12" spans="1:9" x14ac:dyDescent="0.35">
      <c r="A12" s="24" t="str">
        <f t="shared" si="0"/>
        <v/>
      </c>
      <c r="B12" s="18"/>
      <c r="C12" s="17"/>
      <c r="D12" s="17"/>
      <c r="E12" s="3"/>
      <c r="F12" s="29"/>
      <c r="G12" s="74" t="str">
        <f>IF(F12="","",VLOOKUP(F12,KS!$A$2:$B$448,2))</f>
        <v/>
      </c>
      <c r="H12" s="17"/>
      <c r="I12" s="70"/>
    </row>
    <row r="13" spans="1:9" x14ac:dyDescent="0.35">
      <c r="A13" s="24" t="str">
        <f t="shared" si="0"/>
        <v/>
      </c>
      <c r="B13" s="18"/>
      <c r="C13" s="17"/>
      <c r="D13" s="17"/>
      <c r="E13" s="3"/>
      <c r="F13" s="29"/>
      <c r="G13" s="74" t="str">
        <f>IF(F13="","",VLOOKUP(F13,KS!$A$2:$B$448,2))</f>
        <v/>
      </c>
      <c r="H13" s="17"/>
      <c r="I13" s="70"/>
    </row>
    <row r="14" spans="1:9" x14ac:dyDescent="0.35">
      <c r="A14" s="24" t="str">
        <f t="shared" si="0"/>
        <v/>
      </c>
      <c r="B14" s="18"/>
      <c r="C14" s="17"/>
      <c r="D14" s="17"/>
      <c r="E14" s="3"/>
      <c r="F14" s="29"/>
      <c r="G14" s="74" t="str">
        <f>IF(F14="","",VLOOKUP(F14,KS!$A$2:$B$448,2))</f>
        <v/>
      </c>
      <c r="H14" s="17"/>
      <c r="I14" s="70"/>
    </row>
    <row r="15" spans="1:9" x14ac:dyDescent="0.35">
      <c r="A15" s="24" t="str">
        <f t="shared" si="0"/>
        <v/>
      </c>
      <c r="B15" s="18"/>
      <c r="C15" s="17"/>
      <c r="D15" s="17"/>
      <c r="E15" s="3"/>
      <c r="F15" s="29"/>
      <c r="G15" s="74" t="str">
        <f>IF(F15="","",VLOOKUP(F15,KS!$A$2:$B$448,2))</f>
        <v/>
      </c>
      <c r="H15" s="17"/>
      <c r="I15" s="70"/>
    </row>
    <row r="16" spans="1:9" x14ac:dyDescent="0.35">
      <c r="A16" s="24" t="str">
        <f t="shared" si="0"/>
        <v/>
      </c>
      <c r="B16" s="18"/>
      <c r="C16" s="17"/>
      <c r="D16" s="17"/>
      <c r="E16" s="3"/>
      <c r="F16" s="29"/>
      <c r="G16" s="74" t="str">
        <f>IF(F16="","",VLOOKUP(F16,KS!$A$2:$B$448,2))</f>
        <v/>
      </c>
      <c r="H16" s="17"/>
      <c r="I16" s="70"/>
    </row>
    <row r="17" spans="1:9" x14ac:dyDescent="0.35">
      <c r="A17" s="24" t="str">
        <f t="shared" si="0"/>
        <v/>
      </c>
      <c r="B17" s="18"/>
      <c r="C17" s="17"/>
      <c r="D17" s="17"/>
      <c r="E17" s="3"/>
      <c r="F17" s="29"/>
      <c r="G17" s="74" t="str">
        <f>IF(F17="","",VLOOKUP(F17,KS!$A$2:$B$448,2))</f>
        <v/>
      </c>
      <c r="H17" s="17"/>
      <c r="I17" s="70"/>
    </row>
    <row r="18" spans="1:9" x14ac:dyDescent="0.35">
      <c r="A18" s="24" t="str">
        <f t="shared" si="0"/>
        <v/>
      </c>
      <c r="B18" s="18"/>
      <c r="C18" s="17"/>
      <c r="D18" s="17"/>
      <c r="E18" s="3"/>
      <c r="F18" s="29"/>
      <c r="G18" s="74" t="str">
        <f>IF(F18="","",VLOOKUP(F18,KS!$A$2:$B$448,2))</f>
        <v/>
      </c>
      <c r="H18" s="17"/>
      <c r="I18" s="70"/>
    </row>
    <row r="19" spans="1:9" x14ac:dyDescent="0.35">
      <c r="A19" s="24" t="str">
        <f t="shared" si="0"/>
        <v/>
      </c>
      <c r="B19" s="18"/>
      <c r="C19" s="17"/>
      <c r="D19" s="17"/>
      <c r="E19" s="3"/>
      <c r="F19" s="29"/>
      <c r="G19" s="74" t="str">
        <f>IF(F19="","",VLOOKUP(F19,KS!$A$2:$B$448,2))</f>
        <v/>
      </c>
      <c r="H19" s="17"/>
      <c r="I19" s="70"/>
    </row>
    <row r="20" spans="1:9" x14ac:dyDescent="0.35">
      <c r="A20" s="24" t="str">
        <f t="shared" si="0"/>
        <v/>
      </c>
      <c r="B20" s="18"/>
      <c r="C20" s="17"/>
      <c r="D20" s="17"/>
      <c r="E20" s="3"/>
      <c r="F20" s="29"/>
      <c r="G20" s="74" t="str">
        <f>IF(F20="","",VLOOKUP(F20,KS!$A$2:$B$448,2))</f>
        <v/>
      </c>
      <c r="H20" s="17"/>
      <c r="I20" s="70"/>
    </row>
    <row r="21" spans="1:9" x14ac:dyDescent="0.35">
      <c r="A21" s="24" t="str">
        <f t="shared" si="0"/>
        <v/>
      </c>
      <c r="B21" s="18"/>
      <c r="C21" s="17"/>
      <c r="D21" s="17"/>
      <c r="E21" s="3"/>
      <c r="F21" s="29"/>
      <c r="G21" s="74" t="str">
        <f>IF(F21="","",VLOOKUP(F21,KS!$A$2:$B$448,2))</f>
        <v/>
      </c>
      <c r="H21" s="17"/>
      <c r="I21" s="70"/>
    </row>
    <row r="22" spans="1:9" x14ac:dyDescent="0.35">
      <c r="A22" s="24" t="str">
        <f t="shared" si="0"/>
        <v/>
      </c>
      <c r="B22" s="18"/>
      <c r="C22" s="17"/>
      <c r="D22" s="17"/>
      <c r="E22" s="3"/>
      <c r="F22" s="29"/>
      <c r="G22" s="74" t="str">
        <f>IF(F22="","",VLOOKUP(F22,KS!$A$2:$B$448,2))</f>
        <v/>
      </c>
      <c r="H22" s="17"/>
      <c r="I22" s="70"/>
    </row>
    <row r="23" spans="1:9" x14ac:dyDescent="0.35">
      <c r="A23" s="24" t="str">
        <f t="shared" si="0"/>
        <v/>
      </c>
      <c r="B23" s="18"/>
      <c r="C23" s="17"/>
      <c r="D23" s="17"/>
      <c r="E23" s="3"/>
      <c r="F23" s="29"/>
      <c r="G23" s="74" t="str">
        <f>IF(F23="","",VLOOKUP(F23,KS!$A$2:$B$448,2))</f>
        <v/>
      </c>
      <c r="H23" s="17"/>
      <c r="I23" s="70"/>
    </row>
    <row r="24" spans="1:9" x14ac:dyDescent="0.35">
      <c r="A24" s="24" t="str">
        <f t="shared" si="0"/>
        <v/>
      </c>
      <c r="B24" s="18"/>
      <c r="C24" s="17"/>
      <c r="D24" s="17"/>
      <c r="E24" s="3"/>
      <c r="F24" s="29"/>
      <c r="G24" s="74" t="str">
        <f>IF(F24="","",VLOOKUP(F24,KS!$A$2:$B$448,2))</f>
        <v/>
      </c>
      <c r="H24" s="17"/>
      <c r="I24" s="70"/>
    </row>
    <row r="25" spans="1:9" x14ac:dyDescent="0.35">
      <c r="A25" s="24" t="str">
        <f t="shared" si="0"/>
        <v/>
      </c>
      <c r="B25" s="18"/>
      <c r="C25" s="17"/>
      <c r="D25" s="17"/>
      <c r="E25" s="3"/>
      <c r="F25" s="29"/>
      <c r="G25" s="74" t="str">
        <f>IF(F25="","",VLOOKUP(F25,KS!$A$2:$B$448,2))</f>
        <v/>
      </c>
      <c r="H25" s="17"/>
      <c r="I25" s="70"/>
    </row>
    <row r="26" spans="1:9" x14ac:dyDescent="0.35">
      <c r="A26" s="24" t="str">
        <f t="shared" si="0"/>
        <v/>
      </c>
      <c r="B26" s="18"/>
      <c r="C26" s="17"/>
      <c r="D26" s="17"/>
      <c r="E26" s="3"/>
      <c r="F26" s="29"/>
      <c r="G26" s="74" t="str">
        <f>IF(F26="","",VLOOKUP(F26,KS!$A$2:$B$448,2))</f>
        <v/>
      </c>
      <c r="H26" s="17"/>
      <c r="I26" s="70"/>
    </row>
    <row r="27" spans="1:9" x14ac:dyDescent="0.35">
      <c r="A27" s="24" t="str">
        <f t="shared" si="0"/>
        <v/>
      </c>
      <c r="B27" s="18"/>
      <c r="C27" s="17"/>
      <c r="D27" s="17"/>
      <c r="E27" s="3"/>
      <c r="F27" s="29"/>
      <c r="G27" s="74" t="str">
        <f>IF(F27="","",VLOOKUP(F27,KS!$A$2:$B$448,2))</f>
        <v/>
      </c>
      <c r="H27" s="17"/>
      <c r="I27" s="70"/>
    </row>
    <row r="28" spans="1:9" x14ac:dyDescent="0.35">
      <c r="A28" s="24" t="str">
        <f t="shared" si="0"/>
        <v/>
      </c>
      <c r="B28" s="18"/>
      <c r="C28" s="17"/>
      <c r="D28" s="17"/>
      <c r="E28" s="3"/>
      <c r="F28" s="29"/>
      <c r="G28" s="74" t="str">
        <f>IF(F28="","",VLOOKUP(F28,KS!$A$2:$B$448,2))</f>
        <v/>
      </c>
      <c r="H28" s="17"/>
      <c r="I28" s="70"/>
    </row>
    <row r="29" spans="1:9" x14ac:dyDescent="0.35">
      <c r="A29" s="24" t="str">
        <f t="shared" si="0"/>
        <v/>
      </c>
      <c r="B29" s="18"/>
      <c r="C29" s="17"/>
      <c r="D29" s="17"/>
      <c r="E29" s="3"/>
      <c r="F29" s="29"/>
      <c r="G29" s="74" t="str">
        <f>IF(F29="","",VLOOKUP(F29,KS!$A$2:$B$448,2))</f>
        <v/>
      </c>
      <c r="H29" s="17"/>
      <c r="I29" s="70"/>
    </row>
    <row r="30" spans="1:9" x14ac:dyDescent="0.35">
      <c r="A30" s="24" t="str">
        <f t="shared" si="0"/>
        <v/>
      </c>
      <c r="B30" s="18"/>
      <c r="C30" s="17"/>
      <c r="D30" s="17"/>
      <c r="E30" s="3"/>
      <c r="F30" s="29"/>
      <c r="G30" s="74" t="str">
        <f>IF(F30="","",VLOOKUP(F30,KS!$A$2:$B$448,2))</f>
        <v/>
      </c>
      <c r="H30" s="17"/>
      <c r="I30" s="70"/>
    </row>
    <row r="31" spans="1:9" x14ac:dyDescent="0.35">
      <c r="A31" s="24" t="str">
        <f t="shared" si="0"/>
        <v/>
      </c>
      <c r="B31" s="18"/>
      <c r="C31" s="17"/>
      <c r="D31" s="17"/>
      <c r="E31" s="3"/>
      <c r="F31" s="29"/>
      <c r="G31" s="74" t="str">
        <f>IF(F31="","",VLOOKUP(F31,KS!$A$2:$B$448,2))</f>
        <v/>
      </c>
      <c r="H31" s="17"/>
      <c r="I31" s="70"/>
    </row>
    <row r="32" spans="1:9" x14ac:dyDescent="0.35">
      <c r="A32" s="24" t="str">
        <f t="shared" si="0"/>
        <v/>
      </c>
      <c r="B32" s="18"/>
      <c r="C32" s="17"/>
      <c r="D32" s="17"/>
      <c r="E32" s="3"/>
      <c r="F32" s="29"/>
      <c r="G32" s="74" t="str">
        <f>IF(F32="","",VLOOKUP(F32,KS!$A$2:$B$448,2))</f>
        <v/>
      </c>
      <c r="H32" s="17"/>
      <c r="I32" s="70"/>
    </row>
    <row r="33" spans="1:9" x14ac:dyDescent="0.35">
      <c r="A33" s="24" t="str">
        <f t="shared" si="0"/>
        <v/>
      </c>
      <c r="B33" s="18"/>
      <c r="C33" s="17"/>
      <c r="D33" s="17"/>
      <c r="E33" s="3"/>
      <c r="F33" s="29"/>
      <c r="G33" s="74" t="str">
        <f>IF(F33="","",VLOOKUP(F33,KS!$A$2:$B$448,2))</f>
        <v/>
      </c>
      <c r="H33" s="17"/>
      <c r="I33" s="70"/>
    </row>
    <row r="34" spans="1:9" x14ac:dyDescent="0.35">
      <c r="A34" s="24" t="str">
        <f t="shared" si="0"/>
        <v/>
      </c>
      <c r="B34" s="18"/>
      <c r="C34" s="17"/>
      <c r="D34" s="17"/>
      <c r="E34" s="3"/>
      <c r="F34" s="29"/>
      <c r="G34" s="74" t="str">
        <f>IF(F34="","",VLOOKUP(F34,KS!$A$2:$B$448,2))</f>
        <v/>
      </c>
      <c r="H34" s="17"/>
      <c r="I34" s="70"/>
    </row>
    <row r="35" spans="1:9" x14ac:dyDescent="0.35">
      <c r="A35" s="24" t="str">
        <f t="shared" si="0"/>
        <v/>
      </c>
      <c r="B35" s="18"/>
      <c r="C35" s="17"/>
      <c r="D35" s="17"/>
      <c r="E35" s="3"/>
      <c r="F35" s="29"/>
      <c r="G35" s="74" t="str">
        <f>IF(F35="","",VLOOKUP(F35,KS!$A$2:$B$448,2))</f>
        <v/>
      </c>
      <c r="H35" s="17"/>
      <c r="I35" s="70"/>
    </row>
    <row r="36" spans="1:9" x14ac:dyDescent="0.35">
      <c r="A36" s="24" t="str">
        <f t="shared" si="0"/>
        <v/>
      </c>
      <c r="B36" s="18"/>
      <c r="C36" s="17"/>
      <c r="D36" s="17"/>
      <c r="E36" s="3"/>
      <c r="F36" s="29"/>
      <c r="G36" s="74" t="str">
        <f>IF(F36="","",VLOOKUP(F36,KS!$A$2:$B$448,2))</f>
        <v/>
      </c>
      <c r="H36" s="17"/>
      <c r="I36" s="70"/>
    </row>
    <row r="37" spans="1:9" x14ac:dyDescent="0.35">
      <c r="A37" s="24" t="str">
        <f t="shared" si="0"/>
        <v/>
      </c>
      <c r="B37" s="18"/>
      <c r="C37" s="17"/>
      <c r="D37" s="17"/>
      <c r="E37" s="3"/>
      <c r="F37" s="29"/>
      <c r="G37" s="74" t="str">
        <f>IF(F37="","",VLOOKUP(F37,KS!$A$2:$B$448,2))</f>
        <v/>
      </c>
      <c r="H37" s="17"/>
      <c r="I37" s="70"/>
    </row>
    <row r="38" spans="1:9" x14ac:dyDescent="0.35">
      <c r="A38" s="24" t="str">
        <f t="shared" si="0"/>
        <v/>
      </c>
      <c r="B38" s="18"/>
      <c r="C38" s="17"/>
      <c r="D38" s="17"/>
      <c r="E38" s="3"/>
      <c r="F38" s="29"/>
      <c r="G38" s="74" t="str">
        <f>IF(F38="","",VLOOKUP(F38,KS!$A$2:$B$448,2))</f>
        <v/>
      </c>
      <c r="H38" s="17"/>
      <c r="I38" s="70"/>
    </row>
    <row r="39" spans="1:9" x14ac:dyDescent="0.35">
      <c r="A39" s="24" t="str">
        <f t="shared" si="0"/>
        <v/>
      </c>
      <c r="B39" s="18"/>
      <c r="C39" s="17"/>
      <c r="D39" s="17"/>
      <c r="E39" s="3"/>
      <c r="F39" s="29"/>
      <c r="G39" s="74" t="str">
        <f>IF(F39="","",VLOOKUP(F39,KS!$A$2:$B$448,2))</f>
        <v/>
      </c>
      <c r="H39" s="17"/>
      <c r="I39" s="70"/>
    </row>
    <row r="40" spans="1:9" x14ac:dyDescent="0.35">
      <c r="A40" s="24" t="str">
        <f t="shared" si="0"/>
        <v/>
      </c>
      <c r="B40" s="18"/>
      <c r="C40" s="17"/>
      <c r="D40" s="17"/>
      <c r="E40" s="3"/>
      <c r="F40" s="29"/>
      <c r="G40" s="74" t="str">
        <f>IF(F40="","",VLOOKUP(F40,KS!$A$2:$B$448,2))</f>
        <v/>
      </c>
      <c r="H40" s="17"/>
      <c r="I40" s="70"/>
    </row>
    <row r="41" spans="1:9" x14ac:dyDescent="0.35">
      <c r="A41" s="24" t="str">
        <f t="shared" si="0"/>
        <v/>
      </c>
      <c r="B41" s="18"/>
      <c r="C41" s="17"/>
      <c r="D41" s="17"/>
      <c r="E41" s="3"/>
      <c r="F41" s="29"/>
      <c r="G41" s="74" t="str">
        <f>IF(F41="","",VLOOKUP(F41,KS!$A$2:$B$448,2))</f>
        <v/>
      </c>
      <c r="H41" s="17"/>
      <c r="I41" s="70"/>
    </row>
    <row r="42" spans="1:9" x14ac:dyDescent="0.35">
      <c r="A42" s="24" t="str">
        <f t="shared" si="0"/>
        <v/>
      </c>
      <c r="B42" s="18"/>
      <c r="C42" s="17"/>
      <c r="D42" s="17"/>
      <c r="E42" s="3"/>
      <c r="F42" s="29"/>
      <c r="G42" s="74" t="str">
        <f>IF(F42="","",VLOOKUP(F42,KS!$A$2:$B$448,2))</f>
        <v/>
      </c>
      <c r="H42" s="17"/>
      <c r="I42" s="70"/>
    </row>
    <row r="43" spans="1:9" x14ac:dyDescent="0.35">
      <c r="A43" s="24" t="str">
        <f t="shared" si="0"/>
        <v/>
      </c>
      <c r="B43" s="18"/>
      <c r="C43" s="17"/>
      <c r="D43" s="17"/>
      <c r="E43" s="3"/>
      <c r="F43" s="29"/>
      <c r="G43" s="74" t="str">
        <f>IF(F43="","",VLOOKUP(F43,KS!$A$2:$B$448,2))</f>
        <v/>
      </c>
      <c r="H43" s="17"/>
      <c r="I43" s="70"/>
    </row>
    <row r="44" spans="1:9" x14ac:dyDescent="0.35">
      <c r="A44" s="24" t="str">
        <f t="shared" si="0"/>
        <v/>
      </c>
      <c r="B44" s="18"/>
      <c r="C44" s="17"/>
      <c r="D44" s="17"/>
      <c r="E44" s="3"/>
      <c r="F44" s="29"/>
      <c r="G44" s="74" t="str">
        <f>IF(F44="","",VLOOKUP(F44,KS!$A$2:$B$448,2))</f>
        <v/>
      </c>
      <c r="H44" s="17"/>
      <c r="I44" s="70"/>
    </row>
    <row r="45" spans="1:9" x14ac:dyDescent="0.35">
      <c r="A45" s="24" t="str">
        <f t="shared" si="0"/>
        <v/>
      </c>
      <c r="B45" s="18"/>
      <c r="C45" s="17"/>
      <c r="D45" s="17"/>
      <c r="E45" s="3"/>
      <c r="F45" s="29"/>
      <c r="G45" s="74" t="str">
        <f>IF(F45="","",VLOOKUP(F45,KS!$A$2:$B$448,2))</f>
        <v/>
      </c>
      <c r="H45" s="17"/>
      <c r="I45" s="70"/>
    </row>
    <row r="46" spans="1:9" x14ac:dyDescent="0.35">
      <c r="A46" s="24" t="str">
        <f t="shared" si="0"/>
        <v/>
      </c>
      <c r="B46" s="18"/>
      <c r="C46" s="17"/>
      <c r="D46" s="17"/>
      <c r="E46" s="3"/>
      <c r="F46" s="29"/>
      <c r="G46" s="74" t="str">
        <f>IF(F46="","",VLOOKUP(F46,KS!$A$2:$B$448,2))</f>
        <v/>
      </c>
      <c r="H46" s="17"/>
      <c r="I46" s="70"/>
    </row>
    <row r="47" spans="1:9" x14ac:dyDescent="0.35">
      <c r="A47" s="24" t="str">
        <f t="shared" si="0"/>
        <v/>
      </c>
      <c r="B47" s="18"/>
      <c r="C47" s="17"/>
      <c r="D47" s="17"/>
      <c r="E47" s="3"/>
      <c r="F47" s="29"/>
      <c r="G47" s="74" t="str">
        <f>IF(F47="","",VLOOKUP(F47,KS!$A$2:$B$448,2))</f>
        <v/>
      </c>
      <c r="H47" s="17"/>
      <c r="I47" s="70"/>
    </row>
    <row r="48" spans="1:9" x14ac:dyDescent="0.35">
      <c r="A48" s="24" t="str">
        <f t="shared" si="0"/>
        <v/>
      </c>
      <c r="B48" s="18"/>
      <c r="C48" s="17"/>
      <c r="D48" s="17"/>
      <c r="E48" s="3"/>
      <c r="F48" s="29"/>
      <c r="G48" s="74" t="str">
        <f>IF(F48="","",VLOOKUP(F48,KS!$A$2:$B$448,2))</f>
        <v/>
      </c>
      <c r="H48" s="17"/>
      <c r="I48" s="70"/>
    </row>
    <row r="49" spans="1:9" x14ac:dyDescent="0.35">
      <c r="A49" s="24" t="str">
        <f t="shared" si="0"/>
        <v/>
      </c>
      <c r="B49" s="18"/>
      <c r="C49" s="17"/>
      <c r="D49" s="17"/>
      <c r="E49" s="3"/>
      <c r="F49" s="29"/>
      <c r="G49" s="74" t="str">
        <f>IF(F49="","",VLOOKUP(F49,KS!$A$2:$B$448,2))</f>
        <v/>
      </c>
      <c r="H49" s="17"/>
      <c r="I49" s="70"/>
    </row>
    <row r="50" spans="1:9" x14ac:dyDescent="0.35">
      <c r="A50" s="24" t="str">
        <f t="shared" si="0"/>
        <v/>
      </c>
      <c r="B50" s="18"/>
      <c r="C50" s="17"/>
      <c r="D50" s="17"/>
      <c r="E50" s="3"/>
      <c r="F50" s="29"/>
      <c r="G50" s="74" t="str">
        <f>IF(F50="","",VLOOKUP(F50,KS!$A$2:$B$448,2))</f>
        <v/>
      </c>
      <c r="H50" s="17"/>
      <c r="I50" s="70"/>
    </row>
    <row r="51" spans="1:9" x14ac:dyDescent="0.35">
      <c r="A51" s="24" t="str">
        <f t="shared" si="0"/>
        <v/>
      </c>
      <c r="B51" s="18"/>
      <c r="C51" s="17"/>
      <c r="D51" s="17"/>
      <c r="E51" s="3"/>
      <c r="F51" s="29"/>
      <c r="G51" s="74" t="str">
        <f>IF(F51="","",VLOOKUP(F51,KS!$A$2:$B$448,2))</f>
        <v/>
      </c>
      <c r="H51" s="17"/>
      <c r="I51" s="70"/>
    </row>
    <row r="52" spans="1:9" x14ac:dyDescent="0.35">
      <c r="A52" s="24" t="str">
        <f t="shared" si="0"/>
        <v/>
      </c>
      <c r="B52" s="18"/>
      <c r="C52" s="17"/>
      <c r="D52" s="17"/>
      <c r="E52" s="3"/>
      <c r="F52" s="29"/>
      <c r="G52" s="74" t="str">
        <f>IF(F52="","",VLOOKUP(F52,KS!$A$2:$B$448,2))</f>
        <v/>
      </c>
      <c r="H52" s="17"/>
      <c r="I52" s="70"/>
    </row>
    <row r="53" spans="1:9" x14ac:dyDescent="0.35">
      <c r="A53" s="24" t="str">
        <f t="shared" si="0"/>
        <v/>
      </c>
      <c r="B53" s="18"/>
      <c r="C53" s="17"/>
      <c r="D53" s="17"/>
      <c r="E53" s="3"/>
      <c r="F53" s="29"/>
      <c r="G53" s="74" t="str">
        <f>IF(F53="","",VLOOKUP(F53,KS!$A$2:$B$448,2))</f>
        <v/>
      </c>
      <c r="H53" s="17"/>
      <c r="I53" s="70"/>
    </row>
  </sheetData>
  <sheetProtection algorithmName="SHA-512" hashValue="6nE67+TL55p2riGZTpPx8YSL4AVzZGbrFr2pUJwzsYjojKJWYjO3Aa2NAb/WM0pobXca0e1wx0pN58R8fIQM+Q==" saltValue="Bjjh2rz0M8O7YYyUm8A6Wg==" spinCount="100000" sheet="1" objects="1" scenarios="1"/>
  <mergeCells count="2">
    <mergeCell ref="B1:G1"/>
    <mergeCell ref="B2:D2"/>
  </mergeCells>
  <conditionalFormatting sqref="B4:B53">
    <cfRule type="containsBlanks" dxfId="15" priority="10" stopIfTrue="1">
      <formula>LEN(TRIM(B4))=0</formula>
    </cfRule>
  </conditionalFormatting>
  <conditionalFormatting sqref="C4:F53">
    <cfRule type="expression" dxfId="14" priority="6" stopIfTrue="1">
      <formula>AND(B4&lt;&gt;"",C4="")</formula>
    </cfRule>
  </conditionalFormatting>
  <conditionalFormatting sqref="H4:H53">
    <cfRule type="expression" dxfId="13" priority="5" stopIfTrue="1">
      <formula>AND(F4&lt;&gt;"",H4="")</formula>
    </cfRule>
  </conditionalFormatting>
  <conditionalFormatting sqref="I4:I53">
    <cfRule type="expression" dxfId="12" priority="1" stopIfTrue="1">
      <formula>AND(#REF!&lt;&gt;"",I4="")</formula>
    </cfRule>
    <cfRule type="containsText" dxfId="11" priority="11" stopIfTrue="1" operator="containsText" text="Chyba v MFC">
      <formula>NOT(ISERROR(SEARCH("Chyba v MFC",I4)))</formula>
    </cfRule>
    <cfRule type="containsText" dxfId="10" priority="15" stopIfTrue="1" operator="containsText" text="CHYBÍ DPH!!!">
      <formula>NOT(ISERROR(SEARCH("CHYBÍ DPH!!!",I4)))</formula>
    </cfRule>
  </conditionalFormatting>
  <dataValidations count="6">
    <dataValidation type="date" allowBlank="1" showInputMessage="1" showErrorMessage="1" errorTitle="Požadované datum změny _________" error="_x000a_Zadali jste neplatné datum. _x000a__x000a_Zkontrolujte datum a vložte ve formátu dd.mm.rrrr" promptTitle="Požadované datum změny _________" prompt="_x000a_Vložte datum (formát dd.mm.rrrr), od kdy má požadovaná změna platit._x000a_" sqref="I4:I53" xr:uid="{00000000-0002-0000-0300-000000000000}">
      <formula1>44075</formula1>
      <formula2>47848</formula2>
    </dataValidation>
    <dataValidation type="custom" operator="lessThanOrEqual" allowBlank="1" showInputMessage="1" showErrorMessage="1" errorTitle="Zpisová značka vedená u ZP _____" error="Zadali jste neplatný řetezec _x000a__x000a_- spis musí začínat sukls..._x000a_- př. suklsXXXXXX/RRRR_x000a_       (sukls jen malými písmeny)" promptTitle="Spisová značka vedená u ZP _____" prompt="_x000a_Zadejte spis, pod kterým je ohlášený zdravotnický prostředek veden._x000a__x000a_- délka řetězce maximálně 16 znaků ve formátu: suklsXXXXXX/RRRR_x000a_-sukls jen malými písmeny_x000a_- počet znaků za &quot;sukls&quot; je od 1 pro příslušný rok_x000a_" sqref="C4:C53" xr:uid="{00000000-0002-0000-0300-000001000000}">
      <formula1>EXACT(LEFT(C4,5),"sukls")</formula1>
    </dataValidation>
    <dataValidation type="whole" allowBlank="1" showInputMessage="1" showErrorMessage="1" errorTitle="Kód SÚKL _______________________" error="_x000a_- chybně zadaný kód SÚKL_x000a_- zkontrolujte, že zadáváte pouze číslice _x000a_- kód má 7 znaků_x000a_- musí začínat 5" promptTitle="Kód SÚKL _______________________" prompt="_x000a_- kód zdravotnického prostředku (dále ZP) přidělený SÚKL v rámci ohlášení úhrady_x000a_- pouze číslo _x000a_- povinné délka 7 číslic" sqref="B4:B53" xr:uid="{00000000-0002-0000-0300-000002000000}">
      <formula1>5000000</formula1>
      <formula2>5999999</formula2>
    </dataValidation>
    <dataValidation type="textLength" operator="lessThanOrEqual" allowBlank="1" showInputMessage="1" showErrorMessage="1" errorTitle="OHL - Ohlašovatel" error="_x000a_Byl zadán příliš dlouhý Ohlašovatel. _x000a_Povoleno je maximálně 80 znaků." promptTitle="OHL - Ohlašovatel název ________" prompt="Zadejte název ohlašovatele dle platného obchodního rejstříku_x000a__x000a_- vše VELKÝMI PÍSMENY_x000a_- maximálně 80 znaků" sqref="H4:H53" xr:uid="{00000000-0002-0000-0300-000003000000}">
      <formula1>80</formula1>
    </dataValidation>
    <dataValidation type="textLength" operator="lessThanOrEqual" showInputMessage="1" showErrorMessage="1" errorTitle="DOP - Doplněk názvu ZP _________" error="_x000a_Byl zadán příliš dlouhý Doplněk názvu. _x000a_Povoleno je maximálně 80 znaků." promptTitle="Doplněk názvu ZP _________" prompt="_x000a_- vše VELKÝMI PÍSMENY_x000a_- maximálně 80 znaků_x000a__x000a_ve znění, které je uvedeno v ohlášení a v Seznamu cen a úhrad ZP hrazených na poukaz" sqref="E4:E53" xr:uid="{00000000-0002-0000-0300-000004000000}">
      <formula1>80</formula1>
    </dataValidation>
    <dataValidation type="textLength" operator="lessThanOrEqual" allowBlank="1" showInputMessage="1" showErrorMessage="1" errorTitle="NAZ Název ZP ___________________" error="_x000a_Byl zadán příliš dlouhý název ZP. _x000a_Povoleno je maximálně 70 znaků._x000a_" promptTitle="Zadejte název ZP _______________" prompt="_x000a_- vše VELKÝMI PÍSMENY_x000a_- maximálně 70 znaků_x000a__x000a_- příklad: TEFLONOVÁ JEHLA, DÉLKA JEHLY 9 MM, DÉLKA HADIČKY 80 CM, 10 KS" sqref="D4:D53" xr:uid="{00000000-0002-0000-0300-000005000000}">
      <formula1>70</formula1>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operator="lessThanOrEqual" showInputMessage="1" showErrorMessage="1" errorTitle="UHS - Úhradová skupina" error="Zřejmě jste překročili povolený počet znaků nebo zadali chybnou skupinu. _x000a_Můžete vybrat požadovanou hodnotu ze seznamu - ALT+šipka dolů" promptTitle="UHS Úhradová skupina _________" prompt="_x000a_- jen kombinace čísel XX.XX.XX.XX_x000a_- maximálně 8 číslic, každé dvě odděleny tečkou_x000a_- vybrat můžete i ze seznamu formou ALT+šipka dolů" xr:uid="{00000000-0002-0000-0300-000006000000}">
          <x14:formula1>
            <xm:f>KS!$A$2:$A$448</xm:f>
          </x14:formula1>
          <xm:sqref>F4:F53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dimension ref="A1:C445"/>
  <sheetViews>
    <sheetView topLeftCell="A181" workbookViewId="0">
      <selection activeCell="C436" sqref="C436"/>
    </sheetView>
  </sheetViews>
  <sheetFormatPr defaultColWidth="9.26953125" defaultRowHeight="12" x14ac:dyDescent="0.35"/>
  <cols>
    <col min="1" max="1" width="12" style="143" bestFit="1" customWidth="1"/>
    <col min="2" max="2" width="73.1796875" style="143" customWidth="1"/>
    <col min="3" max="3" width="60.7265625" style="143" customWidth="1"/>
    <col min="4" max="16384" width="9.26953125" style="142"/>
  </cols>
  <sheetData>
    <row r="1" spans="1:3" ht="13" x14ac:dyDescent="0.35">
      <c r="A1" s="141" t="s">
        <v>15</v>
      </c>
      <c r="B1" s="141" t="s">
        <v>16</v>
      </c>
      <c r="C1" s="141" t="s">
        <v>17</v>
      </c>
    </row>
    <row r="2" spans="1:3" x14ac:dyDescent="0.35">
      <c r="A2" s="143" t="s">
        <v>18</v>
      </c>
      <c r="B2" s="144" t="s">
        <v>1144</v>
      </c>
      <c r="C2" s="143" t="s">
        <v>19</v>
      </c>
    </row>
    <row r="3" spans="1:3" x14ac:dyDescent="0.35">
      <c r="A3" s="143" t="s">
        <v>21</v>
      </c>
      <c r="B3" s="144" t="s">
        <v>1145</v>
      </c>
      <c r="C3" s="143" t="s">
        <v>22</v>
      </c>
    </row>
    <row r="4" spans="1:3" x14ac:dyDescent="0.35">
      <c r="A4" s="143" t="s">
        <v>23</v>
      </c>
      <c r="B4" s="143" t="s">
        <v>24</v>
      </c>
      <c r="C4" s="143" t="s">
        <v>25</v>
      </c>
    </row>
    <row r="5" spans="1:3" x14ac:dyDescent="0.35">
      <c r="A5" s="143" t="s">
        <v>26</v>
      </c>
      <c r="B5" s="143" t="s">
        <v>27</v>
      </c>
      <c r="C5" s="143" t="s">
        <v>25</v>
      </c>
    </row>
    <row r="6" spans="1:3" x14ac:dyDescent="0.35">
      <c r="A6" s="143" t="s">
        <v>28</v>
      </c>
      <c r="B6" s="143" t="s">
        <v>29</v>
      </c>
      <c r="C6" s="143" t="s">
        <v>20</v>
      </c>
    </row>
    <row r="7" spans="1:3" x14ac:dyDescent="0.35">
      <c r="A7" s="143" t="s">
        <v>30</v>
      </c>
      <c r="B7" s="143" t="s">
        <v>31</v>
      </c>
      <c r="C7" s="143" t="s">
        <v>20</v>
      </c>
    </row>
    <row r="8" spans="1:3" x14ac:dyDescent="0.35">
      <c r="A8" s="143" t="s">
        <v>32</v>
      </c>
      <c r="B8" s="143" t="s">
        <v>33</v>
      </c>
      <c r="C8" s="143" t="s">
        <v>20</v>
      </c>
    </row>
    <row r="9" spans="1:3" x14ac:dyDescent="0.35">
      <c r="A9" s="143" t="s">
        <v>34</v>
      </c>
      <c r="B9" s="143" t="s">
        <v>35</v>
      </c>
      <c r="C9" s="143" t="s">
        <v>36</v>
      </c>
    </row>
    <row r="10" spans="1:3" x14ac:dyDescent="0.35">
      <c r="A10" s="143" t="s">
        <v>37</v>
      </c>
      <c r="B10" s="143" t="s">
        <v>38</v>
      </c>
      <c r="C10" s="143" t="s">
        <v>36</v>
      </c>
    </row>
    <row r="11" spans="1:3" x14ac:dyDescent="0.35">
      <c r="A11" s="143" t="s">
        <v>39</v>
      </c>
      <c r="B11" s="143" t="s">
        <v>40</v>
      </c>
      <c r="C11" s="143" t="s">
        <v>41</v>
      </c>
    </row>
    <row r="12" spans="1:3" x14ac:dyDescent="0.35">
      <c r="A12" s="143" t="s">
        <v>42</v>
      </c>
      <c r="B12" s="143" t="s">
        <v>43</v>
      </c>
      <c r="C12" s="143" t="s">
        <v>44</v>
      </c>
    </row>
    <row r="13" spans="1:3" x14ac:dyDescent="0.35">
      <c r="A13" s="143" t="s">
        <v>45</v>
      </c>
      <c r="B13" s="143" t="s">
        <v>46</v>
      </c>
      <c r="C13" s="143" t="s">
        <v>47</v>
      </c>
    </row>
    <row r="14" spans="1:3" x14ac:dyDescent="0.35">
      <c r="A14" s="143" t="s">
        <v>48</v>
      </c>
      <c r="B14" s="143" t="s">
        <v>49</v>
      </c>
      <c r="C14" s="143" t="s">
        <v>50</v>
      </c>
    </row>
    <row r="15" spans="1:3" x14ac:dyDescent="0.35">
      <c r="A15" s="143" t="s">
        <v>51</v>
      </c>
      <c r="B15" s="143" t="s">
        <v>52</v>
      </c>
      <c r="C15" s="143" t="s">
        <v>53</v>
      </c>
    </row>
    <row r="16" spans="1:3" x14ac:dyDescent="0.35">
      <c r="A16" s="143" t="s">
        <v>54</v>
      </c>
      <c r="B16" s="143" t="s">
        <v>55</v>
      </c>
      <c r="C16" s="143" t="s">
        <v>56</v>
      </c>
    </row>
    <row r="17" spans="1:3" x14ac:dyDescent="0.35">
      <c r="A17" s="143" t="s">
        <v>57</v>
      </c>
      <c r="B17" s="143" t="s">
        <v>58</v>
      </c>
      <c r="C17" s="143" t="s">
        <v>59</v>
      </c>
    </row>
    <row r="18" spans="1:3" x14ac:dyDescent="0.35">
      <c r="A18" s="143" t="s">
        <v>60</v>
      </c>
      <c r="B18" s="143" t="s">
        <v>61</v>
      </c>
      <c r="C18" s="143" t="s">
        <v>59</v>
      </c>
    </row>
    <row r="19" spans="1:3" x14ac:dyDescent="0.35">
      <c r="A19" s="143" t="s">
        <v>62</v>
      </c>
      <c r="B19" s="143" t="s">
        <v>63</v>
      </c>
      <c r="C19" s="143" t="s">
        <v>64</v>
      </c>
    </row>
    <row r="20" spans="1:3" x14ac:dyDescent="0.35">
      <c r="A20" s="143" t="s">
        <v>65</v>
      </c>
      <c r="B20" s="143" t="s">
        <v>66</v>
      </c>
      <c r="C20" s="143" t="s">
        <v>67</v>
      </c>
    </row>
    <row r="21" spans="1:3" x14ac:dyDescent="0.35">
      <c r="A21" s="143" t="s">
        <v>68</v>
      </c>
      <c r="B21" s="143" t="s">
        <v>69</v>
      </c>
      <c r="C21" s="143" t="s">
        <v>70</v>
      </c>
    </row>
    <row r="22" spans="1:3" x14ac:dyDescent="0.35">
      <c r="A22" s="143" t="s">
        <v>71</v>
      </c>
      <c r="B22" s="143" t="s">
        <v>72</v>
      </c>
      <c r="C22" s="143" t="s">
        <v>73</v>
      </c>
    </row>
    <row r="23" spans="1:3" x14ac:dyDescent="0.35">
      <c r="A23" s="143" t="s">
        <v>74</v>
      </c>
      <c r="B23" s="143" t="s">
        <v>75</v>
      </c>
      <c r="C23" s="143" t="s">
        <v>76</v>
      </c>
    </row>
    <row r="24" spans="1:3" x14ac:dyDescent="0.35">
      <c r="A24" s="143" t="s">
        <v>77</v>
      </c>
      <c r="B24" s="143" t="s">
        <v>78</v>
      </c>
      <c r="C24" s="143" t="s">
        <v>79</v>
      </c>
    </row>
    <row r="25" spans="1:3" x14ac:dyDescent="0.35">
      <c r="A25" s="143" t="s">
        <v>80</v>
      </c>
      <c r="B25" s="143" t="s">
        <v>81</v>
      </c>
      <c r="C25" s="143" t="s">
        <v>82</v>
      </c>
    </row>
    <row r="26" spans="1:3" x14ac:dyDescent="0.35">
      <c r="A26" s="143" t="s">
        <v>83</v>
      </c>
      <c r="B26" s="143" t="s">
        <v>84</v>
      </c>
      <c r="C26" s="143" t="s">
        <v>85</v>
      </c>
    </row>
    <row r="27" spans="1:3" x14ac:dyDescent="0.35">
      <c r="A27" s="143" t="s">
        <v>86</v>
      </c>
      <c r="B27" s="143" t="s">
        <v>87</v>
      </c>
      <c r="C27" s="143" t="s">
        <v>88</v>
      </c>
    </row>
    <row r="28" spans="1:3" x14ac:dyDescent="0.35">
      <c r="A28" s="143" t="s">
        <v>89</v>
      </c>
      <c r="B28" s="143" t="s">
        <v>90</v>
      </c>
      <c r="C28" s="143" t="s">
        <v>82</v>
      </c>
    </row>
    <row r="29" spans="1:3" x14ac:dyDescent="0.35">
      <c r="A29" s="143" t="s">
        <v>91</v>
      </c>
      <c r="B29" s="143" t="s">
        <v>92</v>
      </c>
      <c r="C29" s="143" t="s">
        <v>93</v>
      </c>
    </row>
    <row r="30" spans="1:3" x14ac:dyDescent="0.35">
      <c r="A30" s="143" t="s">
        <v>94</v>
      </c>
      <c r="B30" s="143" t="s">
        <v>95</v>
      </c>
      <c r="C30" s="143" t="s">
        <v>96</v>
      </c>
    </row>
    <row r="31" spans="1:3" x14ac:dyDescent="0.35">
      <c r="A31" s="143" t="s">
        <v>97</v>
      </c>
      <c r="B31" s="143" t="s">
        <v>98</v>
      </c>
      <c r="C31" s="143" t="s">
        <v>99</v>
      </c>
    </row>
    <row r="32" spans="1:3" x14ac:dyDescent="0.35">
      <c r="A32" s="143" t="s">
        <v>100</v>
      </c>
      <c r="B32" s="143" t="s">
        <v>101</v>
      </c>
      <c r="C32" s="143" t="s">
        <v>102</v>
      </c>
    </row>
    <row r="33" spans="1:3" x14ac:dyDescent="0.35">
      <c r="A33" s="143" t="s">
        <v>103</v>
      </c>
      <c r="B33" s="143" t="s">
        <v>104</v>
      </c>
      <c r="C33" s="143" t="s">
        <v>105</v>
      </c>
    </row>
    <row r="34" spans="1:3" x14ac:dyDescent="0.35">
      <c r="A34" s="143" t="s">
        <v>106</v>
      </c>
      <c r="B34" s="143" t="s">
        <v>107</v>
      </c>
      <c r="C34" s="143" t="s">
        <v>108</v>
      </c>
    </row>
    <row r="35" spans="1:3" x14ac:dyDescent="0.35">
      <c r="A35" s="143" t="s">
        <v>109</v>
      </c>
      <c r="B35" s="143" t="s">
        <v>110</v>
      </c>
      <c r="C35" s="143" t="s">
        <v>111</v>
      </c>
    </row>
    <row r="36" spans="1:3" x14ac:dyDescent="0.35">
      <c r="A36" s="143" t="s">
        <v>112</v>
      </c>
      <c r="B36" s="143" t="s">
        <v>113</v>
      </c>
      <c r="C36" s="143" t="s">
        <v>114</v>
      </c>
    </row>
    <row r="37" spans="1:3" x14ac:dyDescent="0.35">
      <c r="A37" s="143" t="s">
        <v>115</v>
      </c>
      <c r="B37" s="143" t="s">
        <v>116</v>
      </c>
      <c r="C37" s="143" t="s">
        <v>117</v>
      </c>
    </row>
    <row r="38" spans="1:3" x14ac:dyDescent="0.35">
      <c r="A38" s="143" t="s">
        <v>118</v>
      </c>
      <c r="B38" s="143" t="s">
        <v>119</v>
      </c>
      <c r="C38" s="143" t="s">
        <v>120</v>
      </c>
    </row>
    <row r="39" spans="1:3" x14ac:dyDescent="0.35">
      <c r="A39" s="143" t="s">
        <v>121</v>
      </c>
      <c r="B39" s="143" t="s">
        <v>122</v>
      </c>
      <c r="C39" s="143" t="s">
        <v>123</v>
      </c>
    </row>
    <row r="40" spans="1:3" x14ac:dyDescent="0.35">
      <c r="A40" s="143" t="s">
        <v>124</v>
      </c>
      <c r="B40" s="143" t="s">
        <v>125</v>
      </c>
      <c r="C40" s="143" t="s">
        <v>123</v>
      </c>
    </row>
    <row r="41" spans="1:3" x14ac:dyDescent="0.35">
      <c r="A41" s="143" t="s">
        <v>126</v>
      </c>
      <c r="B41" s="143" t="s">
        <v>127</v>
      </c>
      <c r="C41" s="143" t="s">
        <v>128</v>
      </c>
    </row>
    <row r="42" spans="1:3" x14ac:dyDescent="0.35">
      <c r="A42" s="143" t="s">
        <v>129</v>
      </c>
      <c r="B42" s="143" t="s">
        <v>130</v>
      </c>
      <c r="C42" s="143" t="s">
        <v>131</v>
      </c>
    </row>
    <row r="43" spans="1:3" x14ac:dyDescent="0.35">
      <c r="A43" s="143" t="s">
        <v>132</v>
      </c>
      <c r="B43" s="143" t="s">
        <v>133</v>
      </c>
      <c r="C43" s="143" t="s">
        <v>134</v>
      </c>
    </row>
    <row r="44" spans="1:3" x14ac:dyDescent="0.35">
      <c r="A44" s="143" t="s">
        <v>135</v>
      </c>
      <c r="B44" s="143" t="s">
        <v>136</v>
      </c>
      <c r="C44" s="143" t="s">
        <v>137</v>
      </c>
    </row>
    <row r="45" spans="1:3" x14ac:dyDescent="0.35">
      <c r="A45" s="143" t="s">
        <v>138</v>
      </c>
      <c r="B45" s="143" t="s">
        <v>139</v>
      </c>
      <c r="C45" s="143" t="s">
        <v>140</v>
      </c>
    </row>
    <row r="46" spans="1:3" x14ac:dyDescent="0.35">
      <c r="A46" s="143" t="s">
        <v>141</v>
      </c>
      <c r="B46" s="143" t="s">
        <v>142</v>
      </c>
      <c r="C46" s="143" t="s">
        <v>143</v>
      </c>
    </row>
    <row r="47" spans="1:3" x14ac:dyDescent="0.35">
      <c r="A47" s="143" t="s">
        <v>144</v>
      </c>
      <c r="B47" s="143" t="s">
        <v>145</v>
      </c>
      <c r="C47" s="143" t="s">
        <v>146</v>
      </c>
    </row>
    <row r="48" spans="1:3" x14ac:dyDescent="0.35">
      <c r="A48" s="143" t="s">
        <v>147</v>
      </c>
      <c r="B48" s="143" t="s">
        <v>148</v>
      </c>
      <c r="C48" s="143" t="s">
        <v>146</v>
      </c>
    </row>
    <row r="49" spans="1:3" x14ac:dyDescent="0.35">
      <c r="A49" s="143" t="s">
        <v>149</v>
      </c>
      <c r="B49" s="143" t="s">
        <v>150</v>
      </c>
      <c r="C49" s="143" t="s">
        <v>151</v>
      </c>
    </row>
    <row r="50" spans="1:3" x14ac:dyDescent="0.35">
      <c r="A50" s="143" t="s">
        <v>152</v>
      </c>
      <c r="B50" s="145" t="s">
        <v>1146</v>
      </c>
      <c r="C50" s="143" t="s">
        <v>151</v>
      </c>
    </row>
    <row r="51" spans="1:3" x14ac:dyDescent="0.35">
      <c r="A51" s="143" t="s">
        <v>153</v>
      </c>
      <c r="B51" s="143" t="s">
        <v>154</v>
      </c>
      <c r="C51" s="143" t="s">
        <v>151</v>
      </c>
    </row>
    <row r="52" spans="1:3" x14ac:dyDescent="0.35">
      <c r="A52" s="143" t="s">
        <v>155</v>
      </c>
      <c r="B52" s="143" t="s">
        <v>156</v>
      </c>
      <c r="C52" s="143" t="s">
        <v>157</v>
      </c>
    </row>
    <row r="53" spans="1:3" x14ac:dyDescent="0.35">
      <c r="A53" s="143" t="s">
        <v>158</v>
      </c>
      <c r="B53" s="143" t="s">
        <v>159</v>
      </c>
      <c r="C53" s="143" t="s">
        <v>157</v>
      </c>
    </row>
    <row r="54" spans="1:3" x14ac:dyDescent="0.35">
      <c r="A54" s="143" t="s">
        <v>160</v>
      </c>
      <c r="B54" s="143" t="s">
        <v>161</v>
      </c>
      <c r="C54" s="143" t="s">
        <v>162</v>
      </c>
    </row>
    <row r="55" spans="1:3" x14ac:dyDescent="0.35">
      <c r="A55" s="143" t="s">
        <v>163</v>
      </c>
      <c r="B55" s="143" t="s">
        <v>164</v>
      </c>
      <c r="C55" s="143" t="s">
        <v>165</v>
      </c>
    </row>
    <row r="56" spans="1:3" x14ac:dyDescent="0.35">
      <c r="A56" s="143" t="s">
        <v>166</v>
      </c>
      <c r="B56" s="143" t="s">
        <v>167</v>
      </c>
      <c r="C56" s="143" t="s">
        <v>168</v>
      </c>
    </row>
    <row r="57" spans="1:3" x14ac:dyDescent="0.35">
      <c r="A57" s="143" t="s">
        <v>169</v>
      </c>
      <c r="B57" s="143" t="s">
        <v>170</v>
      </c>
      <c r="C57" s="143" t="s">
        <v>171</v>
      </c>
    </row>
    <row r="58" spans="1:3" x14ac:dyDescent="0.35">
      <c r="A58" s="143" t="s">
        <v>172</v>
      </c>
      <c r="B58" s="143" t="s">
        <v>173</v>
      </c>
      <c r="C58" s="143" t="s">
        <v>171</v>
      </c>
    </row>
    <row r="59" spans="1:3" x14ac:dyDescent="0.35">
      <c r="A59" s="143" t="s">
        <v>174</v>
      </c>
      <c r="B59" s="143" t="s">
        <v>175</v>
      </c>
      <c r="C59" s="143" t="s">
        <v>20</v>
      </c>
    </row>
    <row r="60" spans="1:3" x14ac:dyDescent="0.35">
      <c r="A60" s="143" t="s">
        <v>176</v>
      </c>
      <c r="B60" s="143" t="s">
        <v>177</v>
      </c>
      <c r="C60" s="143" t="s">
        <v>178</v>
      </c>
    </row>
    <row r="61" spans="1:3" x14ac:dyDescent="0.35">
      <c r="A61" s="143" t="s">
        <v>179</v>
      </c>
      <c r="B61" s="143" t="s">
        <v>180</v>
      </c>
      <c r="C61" s="143" t="s">
        <v>178</v>
      </c>
    </row>
    <row r="62" spans="1:3" x14ac:dyDescent="0.35">
      <c r="A62" s="143" t="s">
        <v>181</v>
      </c>
      <c r="B62" s="143" t="s">
        <v>182</v>
      </c>
      <c r="C62" s="143" t="s">
        <v>178</v>
      </c>
    </row>
    <row r="63" spans="1:3" x14ac:dyDescent="0.35">
      <c r="A63" s="143" t="s">
        <v>183</v>
      </c>
      <c r="B63" s="143" t="s">
        <v>184</v>
      </c>
      <c r="C63" s="143" t="s">
        <v>185</v>
      </c>
    </row>
    <row r="64" spans="1:3" x14ac:dyDescent="0.35">
      <c r="A64" s="143" t="s">
        <v>186</v>
      </c>
      <c r="B64" s="143" t="s">
        <v>187</v>
      </c>
      <c r="C64" s="143" t="s">
        <v>185</v>
      </c>
    </row>
    <row r="65" spans="1:3" x14ac:dyDescent="0.35">
      <c r="A65" s="143" t="s">
        <v>188</v>
      </c>
      <c r="B65" s="143" t="s">
        <v>189</v>
      </c>
      <c r="C65" s="143" t="s">
        <v>190</v>
      </c>
    </row>
    <row r="66" spans="1:3" x14ac:dyDescent="0.35">
      <c r="A66" s="143" t="s">
        <v>191</v>
      </c>
      <c r="B66" s="143" t="s">
        <v>192</v>
      </c>
      <c r="C66" s="143" t="s">
        <v>193</v>
      </c>
    </row>
    <row r="67" spans="1:3" x14ac:dyDescent="0.35">
      <c r="A67" s="143" t="s">
        <v>194</v>
      </c>
      <c r="B67" s="143" t="s">
        <v>195</v>
      </c>
      <c r="C67" s="143" t="s">
        <v>193</v>
      </c>
    </row>
    <row r="68" spans="1:3" x14ac:dyDescent="0.35">
      <c r="A68" s="143" t="s">
        <v>196</v>
      </c>
      <c r="B68" s="143" t="s">
        <v>197</v>
      </c>
      <c r="C68" s="143" t="s">
        <v>198</v>
      </c>
    </row>
    <row r="69" spans="1:3" x14ac:dyDescent="0.35">
      <c r="A69" s="143" t="s">
        <v>199</v>
      </c>
      <c r="B69" s="143" t="s">
        <v>200</v>
      </c>
      <c r="C69" s="143" t="s">
        <v>201</v>
      </c>
    </row>
    <row r="70" spans="1:3" x14ac:dyDescent="0.35">
      <c r="A70" s="143" t="s">
        <v>203</v>
      </c>
      <c r="B70" s="143" t="s">
        <v>204</v>
      </c>
      <c r="C70" s="143" t="s">
        <v>205</v>
      </c>
    </row>
    <row r="71" spans="1:3" x14ac:dyDescent="0.35">
      <c r="A71" s="143" t="s">
        <v>206</v>
      </c>
      <c r="B71" s="143" t="s">
        <v>207</v>
      </c>
      <c r="C71" s="143" t="s">
        <v>205</v>
      </c>
    </row>
    <row r="72" spans="1:3" x14ac:dyDescent="0.35">
      <c r="A72" s="143" t="s">
        <v>208</v>
      </c>
      <c r="B72" s="143" t="s">
        <v>209</v>
      </c>
      <c r="C72" s="143" t="s">
        <v>205</v>
      </c>
    </row>
    <row r="73" spans="1:3" x14ac:dyDescent="0.35">
      <c r="A73" s="143" t="s">
        <v>210</v>
      </c>
      <c r="B73" s="143" t="s">
        <v>211</v>
      </c>
      <c r="C73" s="143" t="s">
        <v>20</v>
      </c>
    </row>
    <row r="74" spans="1:3" x14ac:dyDescent="0.35">
      <c r="A74" s="143" t="s">
        <v>212</v>
      </c>
      <c r="B74" s="143" t="s">
        <v>213</v>
      </c>
      <c r="C74" s="143" t="s">
        <v>214</v>
      </c>
    </row>
    <row r="75" spans="1:3" x14ac:dyDescent="0.35">
      <c r="A75" s="144" t="s">
        <v>1147</v>
      </c>
      <c r="B75" s="144" t="s">
        <v>1148</v>
      </c>
      <c r="C75" s="144" t="s">
        <v>1149</v>
      </c>
    </row>
    <row r="76" spans="1:3" x14ac:dyDescent="0.35">
      <c r="A76" s="143" t="s">
        <v>215</v>
      </c>
      <c r="B76" s="143" t="s">
        <v>216</v>
      </c>
      <c r="C76" s="143" t="s">
        <v>20</v>
      </c>
    </row>
    <row r="77" spans="1:3" x14ac:dyDescent="0.35">
      <c r="A77" s="143" t="s">
        <v>217</v>
      </c>
      <c r="B77" s="143" t="s">
        <v>218</v>
      </c>
      <c r="C77" s="143" t="s">
        <v>20</v>
      </c>
    </row>
    <row r="78" spans="1:3" x14ac:dyDescent="0.35">
      <c r="A78" s="143" t="s">
        <v>219</v>
      </c>
      <c r="B78" s="143" t="s">
        <v>220</v>
      </c>
      <c r="C78" s="143" t="s">
        <v>20</v>
      </c>
    </row>
    <row r="79" spans="1:3" x14ac:dyDescent="0.35">
      <c r="A79" s="143" t="s">
        <v>221</v>
      </c>
      <c r="B79" s="143" t="s">
        <v>222</v>
      </c>
      <c r="C79" s="143" t="s">
        <v>20</v>
      </c>
    </row>
    <row r="80" spans="1:3" x14ac:dyDescent="0.35">
      <c r="A80" s="143" t="s">
        <v>223</v>
      </c>
      <c r="B80" s="143" t="s">
        <v>224</v>
      </c>
      <c r="C80" s="143" t="s">
        <v>20</v>
      </c>
    </row>
    <row r="81" spans="1:3" x14ac:dyDescent="0.35">
      <c r="A81" s="143" t="s">
        <v>225</v>
      </c>
      <c r="B81" s="143" t="s">
        <v>226</v>
      </c>
      <c r="C81" s="143" t="s">
        <v>20</v>
      </c>
    </row>
    <row r="82" spans="1:3" x14ac:dyDescent="0.35">
      <c r="A82" s="143" t="s">
        <v>227</v>
      </c>
      <c r="B82" s="143" t="s">
        <v>228</v>
      </c>
      <c r="C82" s="143" t="s">
        <v>20</v>
      </c>
    </row>
    <row r="83" spans="1:3" x14ac:dyDescent="0.35">
      <c r="A83" s="143" t="s">
        <v>229</v>
      </c>
      <c r="B83" s="143" t="s">
        <v>230</v>
      </c>
      <c r="C83" s="143" t="s">
        <v>20</v>
      </c>
    </row>
    <row r="84" spans="1:3" x14ac:dyDescent="0.35">
      <c r="A84" s="143" t="s">
        <v>231</v>
      </c>
      <c r="B84" s="143" t="s">
        <v>232</v>
      </c>
      <c r="C84" s="143" t="s">
        <v>20</v>
      </c>
    </row>
    <row r="85" spans="1:3" x14ac:dyDescent="0.35">
      <c r="A85" s="143" t="s">
        <v>233</v>
      </c>
      <c r="B85" s="144" t="s">
        <v>234</v>
      </c>
      <c r="C85" s="143" t="s">
        <v>1150</v>
      </c>
    </row>
    <row r="86" spans="1:3" x14ac:dyDescent="0.35">
      <c r="A86" s="143" t="s">
        <v>235</v>
      </c>
      <c r="B86" s="143" t="s">
        <v>236</v>
      </c>
      <c r="C86" s="143" t="s">
        <v>237</v>
      </c>
    </row>
    <row r="87" spans="1:3" x14ac:dyDescent="0.35">
      <c r="A87" s="143" t="s">
        <v>238</v>
      </c>
      <c r="B87" s="143" t="s">
        <v>239</v>
      </c>
      <c r="C87" s="143" t="s">
        <v>240</v>
      </c>
    </row>
    <row r="88" spans="1:3" x14ac:dyDescent="0.35">
      <c r="A88" s="143" t="s">
        <v>241</v>
      </c>
      <c r="B88" s="143" t="s">
        <v>242</v>
      </c>
      <c r="C88" s="143" t="s">
        <v>20</v>
      </c>
    </row>
    <row r="89" spans="1:3" x14ac:dyDescent="0.35">
      <c r="A89" s="143" t="s">
        <v>243</v>
      </c>
      <c r="B89" s="143" t="s">
        <v>244</v>
      </c>
      <c r="C89" s="143" t="s">
        <v>245</v>
      </c>
    </row>
    <row r="90" spans="1:3" x14ac:dyDescent="0.35">
      <c r="A90" s="143" t="s">
        <v>246</v>
      </c>
      <c r="B90" s="143" t="s">
        <v>247</v>
      </c>
      <c r="C90" s="143" t="s">
        <v>248</v>
      </c>
    </row>
    <row r="91" spans="1:3" x14ac:dyDescent="0.35">
      <c r="A91" s="143" t="s">
        <v>249</v>
      </c>
      <c r="B91" s="143" t="s">
        <v>250</v>
      </c>
      <c r="C91" s="143" t="s">
        <v>251</v>
      </c>
    </row>
    <row r="92" spans="1:3" x14ac:dyDescent="0.35">
      <c r="A92" s="143" t="s">
        <v>252</v>
      </c>
      <c r="B92" s="143" t="s">
        <v>253</v>
      </c>
      <c r="C92" s="143" t="s">
        <v>254</v>
      </c>
    </row>
    <row r="93" spans="1:3" x14ac:dyDescent="0.35">
      <c r="A93" s="143" t="s">
        <v>255</v>
      </c>
      <c r="B93" s="143" t="s">
        <v>256</v>
      </c>
      <c r="C93" s="143" t="s">
        <v>257</v>
      </c>
    </row>
    <row r="94" spans="1:3" x14ac:dyDescent="0.35">
      <c r="A94" s="143" t="s">
        <v>258</v>
      </c>
      <c r="B94" s="143" t="s">
        <v>259</v>
      </c>
      <c r="C94" s="143" t="s">
        <v>260</v>
      </c>
    </row>
    <row r="95" spans="1:3" x14ac:dyDescent="0.35">
      <c r="A95" s="143" t="s">
        <v>261</v>
      </c>
      <c r="B95" s="143" t="s">
        <v>262</v>
      </c>
      <c r="C95" s="143" t="s">
        <v>257</v>
      </c>
    </row>
    <row r="96" spans="1:3" x14ac:dyDescent="0.35">
      <c r="A96" s="143" t="s">
        <v>263</v>
      </c>
      <c r="B96" s="143" t="s">
        <v>264</v>
      </c>
      <c r="C96" s="143" t="s">
        <v>265</v>
      </c>
    </row>
    <row r="97" spans="1:3" x14ac:dyDescent="0.35">
      <c r="A97" s="143" t="s">
        <v>266</v>
      </c>
      <c r="B97" s="143" t="s">
        <v>267</v>
      </c>
      <c r="C97" s="143" t="s">
        <v>268</v>
      </c>
    </row>
    <row r="98" spans="1:3" x14ac:dyDescent="0.35">
      <c r="A98" s="143" t="s">
        <v>269</v>
      </c>
      <c r="B98" s="143" t="s">
        <v>270</v>
      </c>
      <c r="C98" s="143" t="s">
        <v>20</v>
      </c>
    </row>
    <row r="99" spans="1:3" x14ac:dyDescent="0.35">
      <c r="A99" s="143" t="s">
        <v>271</v>
      </c>
      <c r="B99" s="143" t="s">
        <v>272</v>
      </c>
      <c r="C99" s="143" t="s">
        <v>20</v>
      </c>
    </row>
    <row r="100" spans="1:3" x14ac:dyDescent="0.35">
      <c r="A100" s="143" t="s">
        <v>273</v>
      </c>
      <c r="B100" s="143" t="s">
        <v>274</v>
      </c>
      <c r="C100" s="143" t="s">
        <v>275</v>
      </c>
    </row>
    <row r="101" spans="1:3" x14ac:dyDescent="0.35">
      <c r="A101" s="144" t="s">
        <v>276</v>
      </c>
      <c r="B101" s="143" t="s">
        <v>277</v>
      </c>
      <c r="C101" s="143" t="s">
        <v>278</v>
      </c>
    </row>
    <row r="102" spans="1:3" x14ac:dyDescent="0.35">
      <c r="A102" s="143" t="s">
        <v>279</v>
      </c>
      <c r="B102" s="143" t="s">
        <v>280</v>
      </c>
      <c r="C102" s="143" t="s">
        <v>278</v>
      </c>
    </row>
    <row r="103" spans="1:3" x14ac:dyDescent="0.35">
      <c r="A103" s="143" t="s">
        <v>281</v>
      </c>
      <c r="B103" s="143" t="s">
        <v>282</v>
      </c>
      <c r="C103" s="143" t="s">
        <v>275</v>
      </c>
    </row>
    <row r="104" spans="1:3" x14ac:dyDescent="0.35">
      <c r="A104" s="143" t="s">
        <v>283</v>
      </c>
      <c r="B104" s="143" t="s">
        <v>284</v>
      </c>
      <c r="C104" s="143" t="s">
        <v>275</v>
      </c>
    </row>
    <row r="105" spans="1:3" x14ac:dyDescent="0.35">
      <c r="A105" s="143" t="s">
        <v>285</v>
      </c>
      <c r="B105" s="143" t="s">
        <v>286</v>
      </c>
      <c r="C105" s="143" t="s">
        <v>278</v>
      </c>
    </row>
    <row r="106" spans="1:3" x14ac:dyDescent="0.35">
      <c r="A106" s="143" t="s">
        <v>287</v>
      </c>
      <c r="B106" s="143" t="s">
        <v>288</v>
      </c>
      <c r="C106" s="143" t="s">
        <v>278</v>
      </c>
    </row>
    <row r="107" spans="1:3" x14ac:dyDescent="0.35">
      <c r="A107" s="143" t="s">
        <v>289</v>
      </c>
      <c r="B107" s="143" t="s">
        <v>290</v>
      </c>
      <c r="C107" s="143" t="s">
        <v>278</v>
      </c>
    </row>
    <row r="108" spans="1:3" x14ac:dyDescent="0.35">
      <c r="A108" s="143" t="s">
        <v>291</v>
      </c>
      <c r="B108" s="143" t="s">
        <v>292</v>
      </c>
      <c r="C108" s="143" t="s">
        <v>278</v>
      </c>
    </row>
    <row r="109" spans="1:3" x14ac:dyDescent="0.35">
      <c r="A109" s="143" t="s">
        <v>293</v>
      </c>
      <c r="B109" s="143" t="s">
        <v>294</v>
      </c>
      <c r="C109" s="143" t="s">
        <v>278</v>
      </c>
    </row>
    <row r="110" spans="1:3" x14ac:dyDescent="0.35">
      <c r="A110" s="143" t="s">
        <v>295</v>
      </c>
      <c r="B110" s="143" t="s">
        <v>296</v>
      </c>
      <c r="C110" s="143" t="s">
        <v>278</v>
      </c>
    </row>
    <row r="111" spans="1:3" x14ac:dyDescent="0.35">
      <c r="A111" s="143" t="s">
        <v>297</v>
      </c>
      <c r="B111" s="143" t="s">
        <v>298</v>
      </c>
      <c r="C111" s="143" t="s">
        <v>299</v>
      </c>
    </row>
    <row r="112" spans="1:3" x14ac:dyDescent="0.35">
      <c r="A112" s="143" t="s">
        <v>300</v>
      </c>
      <c r="B112" s="143" t="s">
        <v>301</v>
      </c>
      <c r="C112" s="143" t="s">
        <v>275</v>
      </c>
    </row>
    <row r="113" spans="1:3" x14ac:dyDescent="0.35">
      <c r="A113" s="143" t="s">
        <v>302</v>
      </c>
      <c r="B113" s="143" t="s">
        <v>303</v>
      </c>
      <c r="C113" s="143" t="s">
        <v>275</v>
      </c>
    </row>
    <row r="114" spans="1:3" x14ac:dyDescent="0.35">
      <c r="A114" s="143" t="s">
        <v>304</v>
      </c>
      <c r="B114" s="143" t="s">
        <v>305</v>
      </c>
      <c r="C114" s="143" t="s">
        <v>306</v>
      </c>
    </row>
    <row r="115" spans="1:3" x14ac:dyDescent="0.35">
      <c r="A115" s="143" t="s">
        <v>307</v>
      </c>
      <c r="B115" s="143" t="s">
        <v>308</v>
      </c>
      <c r="C115" s="143" t="s">
        <v>306</v>
      </c>
    </row>
    <row r="116" spans="1:3" x14ac:dyDescent="0.35">
      <c r="A116" s="143" t="s">
        <v>309</v>
      </c>
      <c r="B116" s="143" t="s">
        <v>310</v>
      </c>
      <c r="C116" s="143" t="s">
        <v>306</v>
      </c>
    </row>
    <row r="117" spans="1:3" x14ac:dyDescent="0.35">
      <c r="A117" s="143" t="s">
        <v>311</v>
      </c>
      <c r="B117" s="143" t="s">
        <v>312</v>
      </c>
      <c r="C117" s="143" t="s">
        <v>313</v>
      </c>
    </row>
    <row r="118" spans="1:3" x14ac:dyDescent="0.35">
      <c r="A118" s="143" t="s">
        <v>314</v>
      </c>
      <c r="B118" s="143" t="s">
        <v>315</v>
      </c>
      <c r="C118" s="143" t="s">
        <v>313</v>
      </c>
    </row>
    <row r="119" spans="1:3" x14ac:dyDescent="0.35">
      <c r="A119" s="143" t="s">
        <v>316</v>
      </c>
      <c r="B119" s="143" t="s">
        <v>317</v>
      </c>
      <c r="C119" s="143" t="s">
        <v>313</v>
      </c>
    </row>
    <row r="120" spans="1:3" x14ac:dyDescent="0.35">
      <c r="A120" s="143" t="s">
        <v>318</v>
      </c>
      <c r="B120" s="143" t="s">
        <v>319</v>
      </c>
      <c r="C120" s="143" t="s">
        <v>313</v>
      </c>
    </row>
    <row r="121" spans="1:3" x14ac:dyDescent="0.35">
      <c r="A121" s="143" t="s">
        <v>320</v>
      </c>
      <c r="B121" s="143" t="s">
        <v>321</v>
      </c>
      <c r="C121" s="143" t="s">
        <v>322</v>
      </c>
    </row>
    <row r="122" spans="1:3" x14ac:dyDescent="0.35">
      <c r="A122" s="143" t="s">
        <v>323</v>
      </c>
      <c r="B122" s="143" t="s">
        <v>305</v>
      </c>
      <c r="C122" s="143" t="s">
        <v>306</v>
      </c>
    </row>
    <row r="123" spans="1:3" x14ac:dyDescent="0.35">
      <c r="A123" s="143" t="s">
        <v>324</v>
      </c>
      <c r="B123" s="143" t="s">
        <v>325</v>
      </c>
      <c r="C123" s="143" t="s">
        <v>306</v>
      </c>
    </row>
    <row r="124" spans="1:3" x14ac:dyDescent="0.35">
      <c r="A124" s="143" t="s">
        <v>326</v>
      </c>
      <c r="B124" s="143" t="s">
        <v>308</v>
      </c>
      <c r="C124" s="143" t="s">
        <v>306</v>
      </c>
    </row>
    <row r="125" spans="1:3" x14ac:dyDescent="0.35">
      <c r="A125" s="143" t="s">
        <v>327</v>
      </c>
      <c r="B125" s="143" t="s">
        <v>310</v>
      </c>
      <c r="C125" s="143" t="s">
        <v>306</v>
      </c>
    </row>
    <row r="126" spans="1:3" x14ac:dyDescent="0.35">
      <c r="A126" s="143" t="s">
        <v>328</v>
      </c>
      <c r="B126" s="143" t="s">
        <v>312</v>
      </c>
      <c r="C126" s="143" t="s">
        <v>313</v>
      </c>
    </row>
    <row r="127" spans="1:3" x14ac:dyDescent="0.35">
      <c r="A127" s="143" t="s">
        <v>329</v>
      </c>
      <c r="B127" s="143" t="s">
        <v>315</v>
      </c>
      <c r="C127" s="143" t="s">
        <v>313</v>
      </c>
    </row>
    <row r="128" spans="1:3" x14ac:dyDescent="0.35">
      <c r="A128" s="143" t="s">
        <v>330</v>
      </c>
      <c r="B128" s="143" t="s">
        <v>317</v>
      </c>
      <c r="C128" s="143" t="s">
        <v>313</v>
      </c>
    </row>
    <row r="129" spans="1:3" x14ac:dyDescent="0.35">
      <c r="A129" s="143" t="s">
        <v>331</v>
      </c>
      <c r="B129" s="143" t="s">
        <v>319</v>
      </c>
      <c r="C129" s="143" t="s">
        <v>313</v>
      </c>
    </row>
    <row r="130" spans="1:3" x14ac:dyDescent="0.35">
      <c r="A130" s="143" t="s">
        <v>332</v>
      </c>
      <c r="B130" s="143" t="s">
        <v>321</v>
      </c>
      <c r="C130" s="143" t="s">
        <v>322</v>
      </c>
    </row>
    <row r="131" spans="1:3" x14ac:dyDescent="0.35">
      <c r="A131" s="143" t="s">
        <v>333</v>
      </c>
      <c r="B131" s="143" t="s">
        <v>334</v>
      </c>
      <c r="C131" s="143" t="s">
        <v>335</v>
      </c>
    </row>
    <row r="132" spans="1:3" x14ac:dyDescent="0.35">
      <c r="A132" s="143" t="s">
        <v>336</v>
      </c>
      <c r="B132" s="143" t="s">
        <v>337</v>
      </c>
      <c r="C132" s="143" t="s">
        <v>338</v>
      </c>
    </row>
    <row r="133" spans="1:3" x14ac:dyDescent="0.35">
      <c r="A133" s="143" t="s">
        <v>339</v>
      </c>
      <c r="B133" s="143" t="s">
        <v>340</v>
      </c>
      <c r="C133" s="143" t="s">
        <v>338</v>
      </c>
    </row>
    <row r="134" spans="1:3" x14ac:dyDescent="0.35">
      <c r="A134" s="143" t="s">
        <v>341</v>
      </c>
      <c r="B134" s="143" t="s">
        <v>342</v>
      </c>
      <c r="C134" s="143" t="s">
        <v>338</v>
      </c>
    </row>
    <row r="135" spans="1:3" x14ac:dyDescent="0.35">
      <c r="A135" s="143" t="s">
        <v>343</v>
      </c>
      <c r="B135" s="143" t="s">
        <v>344</v>
      </c>
      <c r="C135" s="143" t="s">
        <v>338</v>
      </c>
    </row>
    <row r="136" spans="1:3" x14ac:dyDescent="0.35">
      <c r="A136" s="143" t="s">
        <v>345</v>
      </c>
      <c r="B136" s="143" t="s">
        <v>346</v>
      </c>
      <c r="C136" s="143" t="s">
        <v>338</v>
      </c>
    </row>
    <row r="137" spans="1:3" x14ac:dyDescent="0.35">
      <c r="A137" s="143" t="s">
        <v>347</v>
      </c>
      <c r="B137" s="143" t="s">
        <v>348</v>
      </c>
      <c r="C137" s="143" t="s">
        <v>338</v>
      </c>
    </row>
    <row r="138" spans="1:3" x14ac:dyDescent="0.35">
      <c r="A138" s="143" t="s">
        <v>349</v>
      </c>
      <c r="B138" s="143" t="s">
        <v>350</v>
      </c>
      <c r="C138" s="143" t="s">
        <v>351</v>
      </c>
    </row>
    <row r="139" spans="1:3" x14ac:dyDescent="0.35">
      <c r="A139" s="143" t="s">
        <v>352</v>
      </c>
      <c r="B139" s="143" t="s">
        <v>353</v>
      </c>
      <c r="C139" s="143" t="s">
        <v>20</v>
      </c>
    </row>
    <row r="140" spans="1:3" x14ac:dyDescent="0.35">
      <c r="A140" s="143" t="s">
        <v>354</v>
      </c>
      <c r="B140" s="143" t="s">
        <v>355</v>
      </c>
      <c r="C140" s="143" t="s">
        <v>20</v>
      </c>
    </row>
    <row r="141" spans="1:3" x14ac:dyDescent="0.35">
      <c r="A141" s="143" t="s">
        <v>356</v>
      </c>
      <c r="B141" s="143" t="s">
        <v>357</v>
      </c>
      <c r="C141" s="143" t="s">
        <v>358</v>
      </c>
    </row>
    <row r="142" spans="1:3" x14ac:dyDescent="0.35">
      <c r="A142" s="143" t="s">
        <v>359</v>
      </c>
      <c r="B142" s="143" t="s">
        <v>360</v>
      </c>
      <c r="C142" s="143" t="s">
        <v>358</v>
      </c>
    </row>
    <row r="143" spans="1:3" x14ac:dyDescent="0.35">
      <c r="A143" s="143" t="s">
        <v>361</v>
      </c>
      <c r="B143" s="143" t="s">
        <v>362</v>
      </c>
      <c r="C143" s="143" t="s">
        <v>358</v>
      </c>
    </row>
    <row r="144" spans="1:3" x14ac:dyDescent="0.35">
      <c r="A144" s="143" t="s">
        <v>363</v>
      </c>
      <c r="B144" s="143" t="s">
        <v>364</v>
      </c>
      <c r="C144" s="143" t="s">
        <v>358</v>
      </c>
    </row>
    <row r="145" spans="1:3" x14ac:dyDescent="0.35">
      <c r="A145" s="143" t="s">
        <v>365</v>
      </c>
      <c r="B145" s="143" t="s">
        <v>366</v>
      </c>
      <c r="C145" s="143" t="s">
        <v>358</v>
      </c>
    </row>
    <row r="146" spans="1:3" x14ac:dyDescent="0.35">
      <c r="A146" s="143" t="s">
        <v>367</v>
      </c>
      <c r="B146" s="143" t="s">
        <v>368</v>
      </c>
      <c r="C146" s="143" t="s">
        <v>369</v>
      </c>
    </row>
    <row r="147" spans="1:3" x14ac:dyDescent="0.35">
      <c r="A147" s="143" t="s">
        <v>370</v>
      </c>
      <c r="B147" s="143" t="s">
        <v>371</v>
      </c>
      <c r="C147" s="143" t="s">
        <v>372</v>
      </c>
    </row>
    <row r="148" spans="1:3" x14ac:dyDescent="0.35">
      <c r="A148" s="143" t="s">
        <v>373</v>
      </c>
      <c r="B148" s="143" t="s">
        <v>374</v>
      </c>
      <c r="C148" s="143" t="s">
        <v>20</v>
      </c>
    </row>
    <row r="149" spans="1:3" x14ac:dyDescent="0.35">
      <c r="A149" s="143" t="s">
        <v>375</v>
      </c>
      <c r="B149" s="143" t="s">
        <v>376</v>
      </c>
      <c r="C149" s="143" t="s">
        <v>20</v>
      </c>
    </row>
    <row r="150" spans="1:3" x14ac:dyDescent="0.35">
      <c r="A150" s="143" t="s">
        <v>377</v>
      </c>
      <c r="B150" s="143" t="s">
        <v>378</v>
      </c>
      <c r="C150" s="143" t="s">
        <v>20</v>
      </c>
    </row>
    <row r="151" spans="1:3" x14ac:dyDescent="0.35">
      <c r="A151" s="143" t="s">
        <v>379</v>
      </c>
      <c r="B151" s="143" t="s">
        <v>380</v>
      </c>
      <c r="C151" s="143" t="s">
        <v>381</v>
      </c>
    </row>
    <row r="152" spans="1:3" x14ac:dyDescent="0.35">
      <c r="A152" s="143" t="s">
        <v>382</v>
      </c>
      <c r="B152" s="143" t="s">
        <v>383</v>
      </c>
      <c r="C152" s="143" t="s">
        <v>384</v>
      </c>
    </row>
    <row r="153" spans="1:3" x14ac:dyDescent="0.35">
      <c r="A153" s="143" t="s">
        <v>385</v>
      </c>
      <c r="B153" s="143" t="s">
        <v>386</v>
      </c>
      <c r="C153" s="143" t="s">
        <v>20</v>
      </c>
    </row>
    <row r="154" spans="1:3" x14ac:dyDescent="0.35">
      <c r="A154" s="143" t="s">
        <v>387</v>
      </c>
      <c r="B154" s="143" t="s">
        <v>388</v>
      </c>
      <c r="C154" s="143" t="s">
        <v>389</v>
      </c>
    </row>
    <row r="155" spans="1:3" x14ac:dyDescent="0.35">
      <c r="A155" s="143" t="s">
        <v>390</v>
      </c>
      <c r="B155" s="143" t="s">
        <v>391</v>
      </c>
      <c r="C155" s="145" t="s">
        <v>1151</v>
      </c>
    </row>
    <row r="156" spans="1:3" x14ac:dyDescent="0.35">
      <c r="A156" s="145" t="s">
        <v>1152</v>
      </c>
      <c r="B156" s="143" t="s">
        <v>392</v>
      </c>
      <c r="C156" s="143" t="s">
        <v>393</v>
      </c>
    </row>
    <row r="157" spans="1:3" x14ac:dyDescent="0.35">
      <c r="A157" s="143" t="s">
        <v>394</v>
      </c>
      <c r="B157" s="143" t="s">
        <v>395</v>
      </c>
      <c r="C157" s="143" t="s">
        <v>396</v>
      </c>
    </row>
    <row r="158" spans="1:3" x14ac:dyDescent="0.35">
      <c r="A158" s="143" t="s">
        <v>397</v>
      </c>
      <c r="B158" s="143" t="s">
        <v>398</v>
      </c>
      <c r="C158" s="143" t="s">
        <v>399</v>
      </c>
    </row>
    <row r="159" spans="1:3" x14ac:dyDescent="0.35">
      <c r="A159" s="143" t="s">
        <v>400</v>
      </c>
      <c r="B159" s="143" t="s">
        <v>401</v>
      </c>
      <c r="C159" s="143" t="s">
        <v>402</v>
      </c>
    </row>
    <row r="160" spans="1:3" x14ac:dyDescent="0.35">
      <c r="A160" s="144" t="s">
        <v>1153</v>
      </c>
      <c r="B160" s="144" t="s">
        <v>1154</v>
      </c>
      <c r="C160" s="144" t="s">
        <v>1155</v>
      </c>
    </row>
    <row r="161" spans="1:3" x14ac:dyDescent="0.35">
      <c r="A161" s="143" t="s">
        <v>403</v>
      </c>
      <c r="B161" s="143" t="s">
        <v>404</v>
      </c>
      <c r="C161" s="143" t="s">
        <v>405</v>
      </c>
    </row>
    <row r="162" spans="1:3" x14ac:dyDescent="0.35">
      <c r="A162" s="143" t="s">
        <v>406</v>
      </c>
      <c r="B162" s="143" t="s">
        <v>407</v>
      </c>
      <c r="C162" s="143" t="s">
        <v>408</v>
      </c>
    </row>
    <row r="163" spans="1:3" x14ac:dyDescent="0.35">
      <c r="A163" s="143" t="s">
        <v>409</v>
      </c>
      <c r="B163" s="143" t="s">
        <v>410</v>
      </c>
      <c r="C163" s="143" t="s">
        <v>411</v>
      </c>
    </row>
    <row r="164" spans="1:3" x14ac:dyDescent="0.35">
      <c r="A164" s="143" t="s">
        <v>412</v>
      </c>
      <c r="B164" s="143" t="s">
        <v>413</v>
      </c>
      <c r="C164" s="143" t="s">
        <v>414</v>
      </c>
    </row>
    <row r="165" spans="1:3" x14ac:dyDescent="0.35">
      <c r="A165" s="143" t="s">
        <v>415</v>
      </c>
      <c r="B165" s="143" t="s">
        <v>416</v>
      </c>
      <c r="C165" s="143" t="s">
        <v>417</v>
      </c>
    </row>
    <row r="166" spans="1:3" x14ac:dyDescent="0.35">
      <c r="A166" s="143" t="s">
        <v>418</v>
      </c>
      <c r="B166" s="143" t="s">
        <v>419</v>
      </c>
      <c r="C166" s="143" t="s">
        <v>420</v>
      </c>
    </row>
    <row r="167" spans="1:3" x14ac:dyDescent="0.35">
      <c r="A167" s="143" t="s">
        <v>421</v>
      </c>
      <c r="B167" s="143" t="s">
        <v>422</v>
      </c>
      <c r="C167" s="143" t="s">
        <v>423</v>
      </c>
    </row>
    <row r="168" spans="1:3" x14ac:dyDescent="0.35">
      <c r="A168" s="143" t="s">
        <v>424</v>
      </c>
      <c r="B168" s="143" t="s">
        <v>425</v>
      </c>
      <c r="C168" s="143" t="s">
        <v>426</v>
      </c>
    </row>
    <row r="169" spans="1:3" x14ac:dyDescent="0.35">
      <c r="A169" s="143" t="s">
        <v>427</v>
      </c>
      <c r="B169" s="143" t="s">
        <v>428</v>
      </c>
      <c r="C169" s="143" t="s">
        <v>429</v>
      </c>
    </row>
    <row r="170" spans="1:3" x14ac:dyDescent="0.35">
      <c r="A170" s="143" t="s">
        <v>430</v>
      </c>
      <c r="B170" s="143" t="s">
        <v>431</v>
      </c>
      <c r="C170" s="143" t="s">
        <v>432</v>
      </c>
    </row>
    <row r="171" spans="1:3" x14ac:dyDescent="0.35">
      <c r="A171" s="143" t="s">
        <v>433</v>
      </c>
      <c r="B171" s="143" t="s">
        <v>434</v>
      </c>
      <c r="C171" s="143" t="s">
        <v>435</v>
      </c>
    </row>
    <row r="172" spans="1:3" x14ac:dyDescent="0.35">
      <c r="A172" s="143" t="s">
        <v>436</v>
      </c>
      <c r="B172" s="143" t="s">
        <v>437</v>
      </c>
      <c r="C172" s="143" t="s">
        <v>438</v>
      </c>
    </row>
    <row r="173" spans="1:3" x14ac:dyDescent="0.35">
      <c r="A173" s="143" t="s">
        <v>439</v>
      </c>
      <c r="B173" s="143" t="s">
        <v>440</v>
      </c>
      <c r="C173" s="143" t="s">
        <v>441</v>
      </c>
    </row>
    <row r="174" spans="1:3" x14ac:dyDescent="0.35">
      <c r="A174" s="143" t="s">
        <v>442</v>
      </c>
      <c r="B174" s="143" t="s">
        <v>443</v>
      </c>
      <c r="C174" s="143" t="s">
        <v>444</v>
      </c>
    </row>
    <row r="175" spans="1:3" x14ac:dyDescent="0.35">
      <c r="A175" s="143" t="s">
        <v>445</v>
      </c>
      <c r="B175" s="143" t="s">
        <v>446</v>
      </c>
      <c r="C175" s="143" t="s">
        <v>447</v>
      </c>
    </row>
    <row r="176" spans="1:3" x14ac:dyDescent="0.35">
      <c r="A176" s="143" t="s">
        <v>448</v>
      </c>
      <c r="B176" s="143" t="s">
        <v>449</v>
      </c>
      <c r="C176" s="143" t="s">
        <v>450</v>
      </c>
    </row>
    <row r="177" spans="1:3" x14ac:dyDescent="0.35">
      <c r="A177" s="143" t="s">
        <v>451</v>
      </c>
      <c r="B177" s="143" t="s">
        <v>452</v>
      </c>
      <c r="C177" s="143" t="s">
        <v>453</v>
      </c>
    </row>
    <row r="178" spans="1:3" x14ac:dyDescent="0.35">
      <c r="A178" s="143" t="s">
        <v>454</v>
      </c>
      <c r="B178" s="143" t="s">
        <v>455</v>
      </c>
      <c r="C178" s="143" t="s">
        <v>456</v>
      </c>
    </row>
    <row r="179" spans="1:3" x14ac:dyDescent="0.35">
      <c r="A179" s="143" t="s">
        <v>457</v>
      </c>
      <c r="B179" s="143" t="s">
        <v>458</v>
      </c>
      <c r="C179" s="143" t="s">
        <v>459</v>
      </c>
    </row>
    <row r="180" spans="1:3" x14ac:dyDescent="0.35">
      <c r="A180" s="143" t="s">
        <v>460</v>
      </c>
      <c r="B180" s="143" t="s">
        <v>461</v>
      </c>
      <c r="C180" s="143" t="s">
        <v>462</v>
      </c>
    </row>
    <row r="181" spans="1:3" x14ac:dyDescent="0.35">
      <c r="A181" s="143" t="s">
        <v>463</v>
      </c>
      <c r="B181" s="143" t="s">
        <v>464</v>
      </c>
      <c r="C181" s="143" t="s">
        <v>465</v>
      </c>
    </row>
    <row r="182" spans="1:3" x14ac:dyDescent="0.35">
      <c r="A182" s="143" t="s">
        <v>466</v>
      </c>
      <c r="B182" s="143" t="s">
        <v>467</v>
      </c>
      <c r="C182" s="143" t="s">
        <v>468</v>
      </c>
    </row>
    <row r="183" spans="1:3" x14ac:dyDescent="0.35">
      <c r="A183" s="143" t="s">
        <v>469</v>
      </c>
      <c r="B183" s="143" t="s">
        <v>470</v>
      </c>
      <c r="C183" s="143" t="s">
        <v>471</v>
      </c>
    </row>
    <row r="184" spans="1:3" x14ac:dyDescent="0.35">
      <c r="A184" s="143" t="s">
        <v>472</v>
      </c>
      <c r="B184" s="143" t="s">
        <v>473</v>
      </c>
      <c r="C184" s="143" t="s">
        <v>474</v>
      </c>
    </row>
    <row r="185" spans="1:3" x14ac:dyDescent="0.35">
      <c r="A185" s="143" t="s">
        <v>475</v>
      </c>
      <c r="B185" s="143" t="s">
        <v>476</v>
      </c>
      <c r="C185" s="143" t="s">
        <v>477</v>
      </c>
    </row>
    <row r="186" spans="1:3" x14ac:dyDescent="0.35">
      <c r="A186" s="143" t="s">
        <v>478</v>
      </c>
      <c r="B186" s="143" t="s">
        <v>479</v>
      </c>
      <c r="C186" s="143" t="s">
        <v>480</v>
      </c>
    </row>
    <row r="187" spans="1:3" x14ac:dyDescent="0.35">
      <c r="A187" s="143" t="s">
        <v>481</v>
      </c>
      <c r="B187" s="143" t="s">
        <v>482</v>
      </c>
      <c r="C187" s="143" t="s">
        <v>483</v>
      </c>
    </row>
    <row r="188" spans="1:3" x14ac:dyDescent="0.35">
      <c r="A188" s="143" t="s">
        <v>484</v>
      </c>
      <c r="B188" s="143" t="s">
        <v>485</v>
      </c>
      <c r="C188" s="145" t="s">
        <v>1156</v>
      </c>
    </row>
    <row r="189" spans="1:3" x14ac:dyDescent="0.35">
      <c r="A189" s="143" t="s">
        <v>486</v>
      </c>
      <c r="B189" s="143" t="s">
        <v>487</v>
      </c>
      <c r="C189" s="143" t="s">
        <v>488</v>
      </c>
    </row>
    <row r="190" spans="1:3" x14ac:dyDescent="0.35">
      <c r="A190" s="143" t="s">
        <v>489</v>
      </c>
      <c r="B190" s="143" t="s">
        <v>490</v>
      </c>
      <c r="C190" s="143" t="s">
        <v>491</v>
      </c>
    </row>
    <row r="191" spans="1:3" x14ac:dyDescent="0.35">
      <c r="A191" s="143" t="s">
        <v>492</v>
      </c>
      <c r="B191" s="143" t="s">
        <v>493</v>
      </c>
      <c r="C191" s="143" t="s">
        <v>494</v>
      </c>
    </row>
    <row r="192" spans="1:3" x14ac:dyDescent="0.35">
      <c r="A192" s="143" t="s">
        <v>495</v>
      </c>
      <c r="B192" s="143" t="s">
        <v>496</v>
      </c>
      <c r="C192" s="143" t="s">
        <v>497</v>
      </c>
    </row>
    <row r="193" spans="1:3" x14ac:dyDescent="0.35">
      <c r="A193" s="143" t="s">
        <v>498</v>
      </c>
      <c r="B193" s="143" t="s">
        <v>499</v>
      </c>
      <c r="C193" s="143" t="s">
        <v>500</v>
      </c>
    </row>
    <row r="194" spans="1:3" x14ac:dyDescent="0.35">
      <c r="A194" s="143" t="s">
        <v>501</v>
      </c>
      <c r="B194" s="143" t="s">
        <v>502</v>
      </c>
      <c r="C194" s="143" t="s">
        <v>503</v>
      </c>
    </row>
    <row r="195" spans="1:3" x14ac:dyDescent="0.35">
      <c r="A195" s="143" t="s">
        <v>504</v>
      </c>
      <c r="B195" s="143" t="s">
        <v>505</v>
      </c>
      <c r="C195" s="143" t="s">
        <v>506</v>
      </c>
    </row>
    <row r="196" spans="1:3" x14ac:dyDescent="0.35">
      <c r="A196" s="143" t="s">
        <v>507</v>
      </c>
      <c r="B196" s="143" t="s">
        <v>508</v>
      </c>
      <c r="C196" s="143" t="s">
        <v>509</v>
      </c>
    </row>
    <row r="197" spans="1:3" x14ac:dyDescent="0.35">
      <c r="A197" s="143" t="s">
        <v>510</v>
      </c>
      <c r="B197" s="143" t="s">
        <v>511</v>
      </c>
      <c r="C197" s="143" t="s">
        <v>512</v>
      </c>
    </row>
    <row r="198" spans="1:3" x14ac:dyDescent="0.35">
      <c r="A198" s="143" t="s">
        <v>513</v>
      </c>
      <c r="B198" s="143" t="s">
        <v>514</v>
      </c>
      <c r="C198" s="143" t="s">
        <v>515</v>
      </c>
    </row>
    <row r="199" spans="1:3" x14ac:dyDescent="0.35">
      <c r="A199" s="143" t="s">
        <v>516</v>
      </c>
      <c r="B199" s="143" t="s">
        <v>517</v>
      </c>
      <c r="C199" s="143" t="s">
        <v>518</v>
      </c>
    </row>
    <row r="200" spans="1:3" x14ac:dyDescent="0.35">
      <c r="A200" s="143" t="s">
        <v>519</v>
      </c>
      <c r="B200" s="143" t="s">
        <v>520</v>
      </c>
      <c r="C200" s="143" t="s">
        <v>521</v>
      </c>
    </row>
    <row r="201" spans="1:3" x14ac:dyDescent="0.35">
      <c r="A201" s="143" t="s">
        <v>522</v>
      </c>
      <c r="B201" s="143" t="s">
        <v>523</v>
      </c>
      <c r="C201" s="143" t="s">
        <v>524</v>
      </c>
    </row>
    <row r="202" spans="1:3" x14ac:dyDescent="0.35">
      <c r="A202" s="143" t="s">
        <v>525</v>
      </c>
      <c r="B202" s="143" t="s">
        <v>526</v>
      </c>
      <c r="C202" s="143" t="s">
        <v>20</v>
      </c>
    </row>
    <row r="203" spans="1:3" x14ac:dyDescent="0.35">
      <c r="A203" s="143" t="s">
        <v>527</v>
      </c>
      <c r="B203" s="143" t="s">
        <v>528</v>
      </c>
      <c r="C203" s="143" t="s">
        <v>20</v>
      </c>
    </row>
    <row r="204" spans="1:3" x14ac:dyDescent="0.35">
      <c r="A204" s="143" t="s">
        <v>529</v>
      </c>
      <c r="B204" s="143" t="s">
        <v>530</v>
      </c>
      <c r="C204" s="143" t="s">
        <v>20</v>
      </c>
    </row>
    <row r="205" spans="1:3" x14ac:dyDescent="0.35">
      <c r="A205" s="143" t="s">
        <v>531</v>
      </c>
      <c r="B205" s="143" t="s">
        <v>532</v>
      </c>
      <c r="C205" s="143" t="s">
        <v>20</v>
      </c>
    </row>
    <row r="206" spans="1:3" x14ac:dyDescent="0.35">
      <c r="A206" s="143" t="s">
        <v>533</v>
      </c>
      <c r="B206" s="143" t="s">
        <v>534</v>
      </c>
      <c r="C206" s="143" t="s">
        <v>535</v>
      </c>
    </row>
    <row r="207" spans="1:3" x14ac:dyDescent="0.35">
      <c r="A207" s="143" t="s">
        <v>536</v>
      </c>
      <c r="B207" s="143" t="s">
        <v>537</v>
      </c>
      <c r="C207" s="143" t="s">
        <v>538</v>
      </c>
    </row>
    <row r="208" spans="1:3" x14ac:dyDescent="0.35">
      <c r="A208" s="143" t="s">
        <v>539</v>
      </c>
      <c r="B208" s="143" t="s">
        <v>540</v>
      </c>
      <c r="C208" s="143" t="s">
        <v>20</v>
      </c>
    </row>
    <row r="209" spans="1:3" x14ac:dyDescent="0.35">
      <c r="A209" s="143" t="s">
        <v>541</v>
      </c>
      <c r="B209" s="143" t="s">
        <v>542</v>
      </c>
      <c r="C209" s="143" t="s">
        <v>20</v>
      </c>
    </row>
    <row r="210" spans="1:3" x14ac:dyDescent="0.35">
      <c r="A210" s="143" t="s">
        <v>543</v>
      </c>
      <c r="B210" s="143" t="s">
        <v>544</v>
      </c>
      <c r="C210" s="145" t="s">
        <v>1157</v>
      </c>
    </row>
    <row r="211" spans="1:3" x14ac:dyDescent="0.35">
      <c r="A211" s="143" t="s">
        <v>545</v>
      </c>
      <c r="B211" s="143" t="s">
        <v>546</v>
      </c>
      <c r="C211" s="145" t="s">
        <v>1157</v>
      </c>
    </row>
    <row r="212" spans="1:3" x14ac:dyDescent="0.35">
      <c r="A212" s="143" t="s">
        <v>547</v>
      </c>
      <c r="B212" s="143" t="s">
        <v>548</v>
      </c>
      <c r="C212" s="144" t="s">
        <v>1157</v>
      </c>
    </row>
    <row r="213" spans="1:3" x14ac:dyDescent="0.35">
      <c r="A213" s="143" t="s">
        <v>549</v>
      </c>
      <c r="B213" s="143" t="s">
        <v>550</v>
      </c>
      <c r="C213" s="145" t="s">
        <v>1158</v>
      </c>
    </row>
    <row r="214" spans="1:3" x14ac:dyDescent="0.35">
      <c r="A214" s="143" t="s">
        <v>551</v>
      </c>
      <c r="B214" s="143" t="s">
        <v>552</v>
      </c>
      <c r="C214" s="144"/>
    </row>
    <row r="215" spans="1:3" x14ac:dyDescent="0.35">
      <c r="A215" s="143" t="s">
        <v>553</v>
      </c>
      <c r="B215" s="143" t="s">
        <v>554</v>
      </c>
      <c r="C215" s="144"/>
    </row>
    <row r="216" spans="1:3" x14ac:dyDescent="0.35">
      <c r="A216" s="143" t="s">
        <v>555</v>
      </c>
      <c r="B216" s="143" t="s">
        <v>556</v>
      </c>
      <c r="C216" s="144"/>
    </row>
    <row r="217" spans="1:3" x14ac:dyDescent="0.35">
      <c r="A217" s="143" t="s">
        <v>557</v>
      </c>
      <c r="B217" s="143" t="s">
        <v>558</v>
      </c>
      <c r="C217" s="143" t="s">
        <v>559</v>
      </c>
    </row>
    <row r="218" spans="1:3" x14ac:dyDescent="0.35">
      <c r="A218" s="143" t="s">
        <v>560</v>
      </c>
      <c r="B218" s="143" t="s">
        <v>561</v>
      </c>
      <c r="C218" s="143" t="s">
        <v>562</v>
      </c>
    </row>
    <row r="219" spans="1:3" x14ac:dyDescent="0.35">
      <c r="A219" s="143" t="s">
        <v>563</v>
      </c>
      <c r="B219" s="143" t="s">
        <v>564</v>
      </c>
      <c r="C219" s="143" t="s">
        <v>565</v>
      </c>
    </row>
    <row r="220" spans="1:3" x14ac:dyDescent="0.35">
      <c r="A220" s="143" t="s">
        <v>566</v>
      </c>
      <c r="B220" s="143" t="s">
        <v>567</v>
      </c>
      <c r="C220" s="143" t="s">
        <v>568</v>
      </c>
    </row>
    <row r="221" spans="1:3" x14ac:dyDescent="0.35">
      <c r="A221" s="143" t="s">
        <v>569</v>
      </c>
      <c r="B221" s="143" t="s">
        <v>570</v>
      </c>
      <c r="C221" s="143" t="s">
        <v>20</v>
      </c>
    </row>
    <row r="222" spans="1:3" x14ac:dyDescent="0.35">
      <c r="A222" s="143" t="s">
        <v>571</v>
      </c>
      <c r="B222" s="143" t="s">
        <v>572</v>
      </c>
      <c r="C222" s="143" t="s">
        <v>20</v>
      </c>
    </row>
    <row r="223" spans="1:3" x14ac:dyDescent="0.35">
      <c r="A223" s="143" t="s">
        <v>573</v>
      </c>
      <c r="B223" s="143" t="s">
        <v>574</v>
      </c>
      <c r="C223" s="143" t="s">
        <v>20</v>
      </c>
    </row>
    <row r="224" spans="1:3" x14ac:dyDescent="0.35">
      <c r="A224" s="143" t="s">
        <v>575</v>
      </c>
      <c r="B224" s="145" t="s">
        <v>1159</v>
      </c>
      <c r="C224" s="143" t="s">
        <v>20</v>
      </c>
    </row>
    <row r="225" spans="1:3" x14ac:dyDescent="0.35">
      <c r="A225" s="143" t="s">
        <v>576</v>
      </c>
      <c r="B225" s="143" t="s">
        <v>577</v>
      </c>
      <c r="C225" s="143" t="s">
        <v>20</v>
      </c>
    </row>
    <row r="226" spans="1:3" x14ac:dyDescent="0.35">
      <c r="A226" s="143" t="s">
        <v>578</v>
      </c>
      <c r="B226" s="143" t="s">
        <v>579</v>
      </c>
      <c r="C226" s="143" t="s">
        <v>20</v>
      </c>
    </row>
    <row r="227" spans="1:3" x14ac:dyDescent="0.35">
      <c r="A227" s="143" t="s">
        <v>580</v>
      </c>
      <c r="B227" s="143" t="s">
        <v>581</v>
      </c>
      <c r="C227" s="143" t="s">
        <v>582</v>
      </c>
    </row>
    <row r="228" spans="1:3" x14ac:dyDescent="0.35">
      <c r="A228" s="143" t="s">
        <v>583</v>
      </c>
      <c r="B228" s="143" t="s">
        <v>584</v>
      </c>
      <c r="C228" s="143" t="s">
        <v>20</v>
      </c>
    </row>
    <row r="229" spans="1:3" x14ac:dyDescent="0.35">
      <c r="A229" s="143" t="s">
        <v>585</v>
      </c>
      <c r="B229" s="143" t="s">
        <v>586</v>
      </c>
      <c r="C229" s="143" t="s">
        <v>20</v>
      </c>
    </row>
    <row r="230" spans="1:3" x14ac:dyDescent="0.35">
      <c r="A230" s="146" t="s">
        <v>587</v>
      </c>
      <c r="B230" s="146" t="s">
        <v>588</v>
      </c>
      <c r="C230" s="146" t="s">
        <v>20</v>
      </c>
    </row>
    <row r="231" spans="1:3" x14ac:dyDescent="0.35">
      <c r="A231" s="143" t="s">
        <v>589</v>
      </c>
      <c r="B231" s="143" t="s">
        <v>1160</v>
      </c>
      <c r="C231" s="143" t="s">
        <v>20</v>
      </c>
    </row>
    <row r="232" spans="1:3" x14ac:dyDescent="0.35">
      <c r="A232" s="143" t="s">
        <v>590</v>
      </c>
      <c r="B232" s="143" t="s">
        <v>1161</v>
      </c>
      <c r="C232" s="143" t="s">
        <v>20</v>
      </c>
    </row>
    <row r="233" spans="1:3" x14ac:dyDescent="0.35">
      <c r="A233" s="143" t="s">
        <v>591</v>
      </c>
      <c r="B233" s="143" t="s">
        <v>592</v>
      </c>
      <c r="C233" s="143" t="s">
        <v>20</v>
      </c>
    </row>
    <row r="234" spans="1:3" x14ac:dyDescent="0.35">
      <c r="A234" s="143" t="s">
        <v>593</v>
      </c>
      <c r="B234" s="143" t="s">
        <v>594</v>
      </c>
      <c r="C234" s="143" t="s">
        <v>20</v>
      </c>
    </row>
    <row r="235" spans="1:3" x14ac:dyDescent="0.35">
      <c r="A235" s="143" t="s">
        <v>595</v>
      </c>
      <c r="B235" s="143" t="s">
        <v>596</v>
      </c>
      <c r="C235" s="143" t="s">
        <v>597</v>
      </c>
    </row>
    <row r="236" spans="1:3" x14ac:dyDescent="0.35">
      <c r="A236" s="143" t="s">
        <v>598</v>
      </c>
      <c r="B236" s="143" t="s">
        <v>599</v>
      </c>
      <c r="C236" s="143" t="s">
        <v>600</v>
      </c>
    </row>
    <row r="237" spans="1:3" x14ac:dyDescent="0.35">
      <c r="A237" s="143" t="s">
        <v>601</v>
      </c>
      <c r="B237" s="143" t="s">
        <v>602</v>
      </c>
      <c r="C237" s="145" t="s">
        <v>1162</v>
      </c>
    </row>
    <row r="238" spans="1:3" x14ac:dyDescent="0.35">
      <c r="A238" s="143" t="s">
        <v>603</v>
      </c>
      <c r="B238" s="143" t="s">
        <v>604</v>
      </c>
      <c r="C238" s="143" t="s">
        <v>605</v>
      </c>
    </row>
    <row r="239" spans="1:3" x14ac:dyDescent="0.35">
      <c r="A239" s="143" t="s">
        <v>606</v>
      </c>
      <c r="B239" s="143" t="s">
        <v>604</v>
      </c>
      <c r="C239" s="143" t="s">
        <v>607</v>
      </c>
    </row>
    <row r="240" spans="1:3" x14ac:dyDescent="0.35">
      <c r="A240" s="143" t="s">
        <v>608</v>
      </c>
      <c r="B240" s="143" t="s">
        <v>609</v>
      </c>
      <c r="C240" s="143" t="s">
        <v>610</v>
      </c>
    </row>
    <row r="241" spans="1:3" x14ac:dyDescent="0.35">
      <c r="A241" s="143" t="s">
        <v>611</v>
      </c>
      <c r="B241" s="143" t="s">
        <v>612</v>
      </c>
      <c r="C241" s="143" t="s">
        <v>613</v>
      </c>
    </row>
    <row r="242" spans="1:3" x14ac:dyDescent="0.35">
      <c r="A242" s="143" t="s">
        <v>614</v>
      </c>
      <c r="B242" s="143" t="s">
        <v>615</v>
      </c>
      <c r="C242" s="143" t="s">
        <v>202</v>
      </c>
    </row>
    <row r="243" spans="1:3" x14ac:dyDescent="0.35">
      <c r="A243" s="143" t="s">
        <v>617</v>
      </c>
      <c r="B243" s="143" t="s">
        <v>618</v>
      </c>
      <c r="C243" s="143" t="s">
        <v>619</v>
      </c>
    </row>
    <row r="244" spans="1:3" x14ac:dyDescent="0.35">
      <c r="A244" s="143" t="s">
        <v>620</v>
      </c>
      <c r="B244" s="143" t="s">
        <v>621</v>
      </c>
      <c r="C244" s="143" t="s">
        <v>622</v>
      </c>
    </row>
    <row r="245" spans="1:3" x14ac:dyDescent="0.35">
      <c r="A245" s="143" t="s">
        <v>623</v>
      </c>
      <c r="B245" s="143" t="s">
        <v>624</v>
      </c>
      <c r="C245" s="143" t="s">
        <v>625</v>
      </c>
    </row>
    <row r="246" spans="1:3" x14ac:dyDescent="0.35">
      <c r="A246" s="143" t="s">
        <v>626</v>
      </c>
      <c r="B246" s="143" t="s">
        <v>627</v>
      </c>
      <c r="C246" s="143" t="s">
        <v>622</v>
      </c>
    </row>
    <row r="247" spans="1:3" x14ac:dyDescent="0.35">
      <c r="A247" s="143" t="s">
        <v>628</v>
      </c>
      <c r="B247" s="143" t="s">
        <v>629</v>
      </c>
      <c r="C247" s="143" t="s">
        <v>619</v>
      </c>
    </row>
    <row r="248" spans="1:3" x14ac:dyDescent="0.35">
      <c r="A248" s="143" t="s">
        <v>630</v>
      </c>
      <c r="B248" s="143" t="s">
        <v>631</v>
      </c>
      <c r="C248" s="143" t="s">
        <v>622</v>
      </c>
    </row>
    <row r="249" spans="1:3" x14ac:dyDescent="0.35">
      <c r="A249" s="143" t="s">
        <v>632</v>
      </c>
      <c r="B249" s="143" t="s">
        <v>633</v>
      </c>
      <c r="C249" s="143" t="s">
        <v>619</v>
      </c>
    </row>
    <row r="250" spans="1:3" x14ac:dyDescent="0.35">
      <c r="A250" s="143" t="s">
        <v>634</v>
      </c>
      <c r="B250" s="143" t="s">
        <v>635</v>
      </c>
      <c r="C250" s="143" t="s">
        <v>622</v>
      </c>
    </row>
    <row r="251" spans="1:3" x14ac:dyDescent="0.35">
      <c r="A251" s="143" t="s">
        <v>636</v>
      </c>
      <c r="B251" s="143" t="s">
        <v>637</v>
      </c>
      <c r="C251" s="145" t="s">
        <v>1163</v>
      </c>
    </row>
    <row r="252" spans="1:3" x14ac:dyDescent="0.35">
      <c r="A252" s="143" t="s">
        <v>638</v>
      </c>
      <c r="B252" s="143" t="s">
        <v>639</v>
      </c>
      <c r="C252" s="143" t="s">
        <v>619</v>
      </c>
    </row>
    <row r="253" spans="1:3" x14ac:dyDescent="0.35">
      <c r="A253" s="143" t="s">
        <v>640</v>
      </c>
      <c r="B253" s="143" t="s">
        <v>641</v>
      </c>
      <c r="C253" s="143" t="s">
        <v>622</v>
      </c>
    </row>
    <row r="254" spans="1:3" x14ac:dyDescent="0.35">
      <c r="A254" s="143" t="s">
        <v>642</v>
      </c>
      <c r="B254" s="143" t="s">
        <v>643</v>
      </c>
      <c r="C254" s="143" t="s">
        <v>619</v>
      </c>
    </row>
    <row r="255" spans="1:3" x14ac:dyDescent="0.35">
      <c r="A255" s="143" t="s">
        <v>644</v>
      </c>
      <c r="B255" s="143" t="s">
        <v>645</v>
      </c>
      <c r="C255" s="143" t="s">
        <v>622</v>
      </c>
    </row>
    <row r="256" spans="1:3" x14ac:dyDescent="0.35">
      <c r="A256" s="143" t="s">
        <v>646</v>
      </c>
      <c r="B256" s="143" t="s">
        <v>647</v>
      </c>
      <c r="C256" s="143" t="s">
        <v>619</v>
      </c>
    </row>
    <row r="257" spans="1:3" x14ac:dyDescent="0.35">
      <c r="A257" s="143" t="s">
        <v>648</v>
      </c>
      <c r="B257" s="143" t="s">
        <v>649</v>
      </c>
      <c r="C257" s="143" t="s">
        <v>622</v>
      </c>
    </row>
    <row r="258" spans="1:3" x14ac:dyDescent="0.35">
      <c r="A258" s="143" t="s">
        <v>650</v>
      </c>
      <c r="B258" s="143" t="s">
        <v>651</v>
      </c>
      <c r="C258" s="143" t="s">
        <v>652</v>
      </c>
    </row>
    <row r="259" spans="1:3" x14ac:dyDescent="0.35">
      <c r="A259" s="143" t="s">
        <v>653</v>
      </c>
      <c r="B259" s="143" t="s">
        <v>654</v>
      </c>
      <c r="C259" s="145" t="s">
        <v>1164</v>
      </c>
    </row>
    <row r="260" spans="1:3" x14ac:dyDescent="0.35">
      <c r="A260" s="143" t="s">
        <v>656</v>
      </c>
      <c r="B260" s="143" t="s">
        <v>657</v>
      </c>
      <c r="C260" s="143" t="s">
        <v>20</v>
      </c>
    </row>
    <row r="261" spans="1:3" x14ac:dyDescent="0.35">
      <c r="A261" s="143" t="s">
        <v>658</v>
      </c>
      <c r="B261" s="143" t="s">
        <v>659</v>
      </c>
      <c r="C261" s="143" t="s">
        <v>20</v>
      </c>
    </row>
    <row r="262" spans="1:3" x14ac:dyDescent="0.35">
      <c r="A262" s="143" t="s">
        <v>660</v>
      </c>
      <c r="B262" s="143" t="s">
        <v>661</v>
      </c>
      <c r="C262" s="143" t="s">
        <v>652</v>
      </c>
    </row>
    <row r="263" spans="1:3" x14ac:dyDescent="0.35">
      <c r="A263" s="143" t="s">
        <v>662</v>
      </c>
      <c r="B263" s="143" t="s">
        <v>663</v>
      </c>
      <c r="C263" s="143" t="s">
        <v>652</v>
      </c>
    </row>
    <row r="264" spans="1:3" x14ac:dyDescent="0.35">
      <c r="A264" s="143" t="s">
        <v>664</v>
      </c>
      <c r="B264" s="143" t="s">
        <v>665</v>
      </c>
      <c r="C264" s="143" t="s">
        <v>655</v>
      </c>
    </row>
    <row r="265" spans="1:3" x14ac:dyDescent="0.35">
      <c r="A265" s="143" t="s">
        <v>666</v>
      </c>
      <c r="B265" s="143" t="s">
        <v>667</v>
      </c>
      <c r="C265" s="143" t="s">
        <v>655</v>
      </c>
    </row>
    <row r="266" spans="1:3" x14ac:dyDescent="0.35">
      <c r="A266" s="143" t="s">
        <v>668</v>
      </c>
      <c r="B266" s="143" t="s">
        <v>669</v>
      </c>
      <c r="C266" s="143" t="s">
        <v>20</v>
      </c>
    </row>
    <row r="267" spans="1:3" x14ac:dyDescent="0.35">
      <c r="A267" s="145" t="s">
        <v>1165</v>
      </c>
      <c r="B267" s="145" t="s">
        <v>616</v>
      </c>
      <c r="C267" s="145" t="s">
        <v>20</v>
      </c>
    </row>
    <row r="268" spans="1:3" x14ac:dyDescent="0.35">
      <c r="A268" s="145" t="s">
        <v>1166</v>
      </c>
      <c r="B268" s="145" t="s">
        <v>1167</v>
      </c>
      <c r="C268" s="145" t="s">
        <v>20</v>
      </c>
    </row>
    <row r="269" spans="1:3" x14ac:dyDescent="0.35">
      <c r="A269" s="145" t="s">
        <v>1168</v>
      </c>
      <c r="B269" s="145" t="s">
        <v>1169</v>
      </c>
      <c r="C269" s="145" t="s">
        <v>20</v>
      </c>
    </row>
    <row r="270" spans="1:3" x14ac:dyDescent="0.35">
      <c r="A270" s="145" t="s">
        <v>1170</v>
      </c>
      <c r="B270" s="145" t="s">
        <v>1171</v>
      </c>
      <c r="C270" s="145" t="s">
        <v>20</v>
      </c>
    </row>
    <row r="271" spans="1:3" x14ac:dyDescent="0.35">
      <c r="A271" s="143" t="s">
        <v>670</v>
      </c>
      <c r="B271" s="143" t="s">
        <v>671</v>
      </c>
      <c r="C271" s="143" t="s">
        <v>20</v>
      </c>
    </row>
    <row r="272" spans="1:3" x14ac:dyDescent="0.35">
      <c r="A272" s="143" t="s">
        <v>672</v>
      </c>
      <c r="B272" s="143" t="s">
        <v>673</v>
      </c>
      <c r="C272" s="143" t="s">
        <v>20</v>
      </c>
    </row>
    <row r="273" spans="1:3" x14ac:dyDescent="0.35">
      <c r="A273" s="143" t="s">
        <v>674</v>
      </c>
      <c r="B273" s="143" t="s">
        <v>675</v>
      </c>
      <c r="C273" s="143" t="s">
        <v>20</v>
      </c>
    </row>
    <row r="274" spans="1:3" x14ac:dyDescent="0.35">
      <c r="A274" s="143" t="s">
        <v>676</v>
      </c>
      <c r="B274" s="143" t="s">
        <v>677</v>
      </c>
      <c r="C274" s="143" t="s">
        <v>20</v>
      </c>
    </row>
    <row r="275" spans="1:3" x14ac:dyDescent="0.35">
      <c r="A275" s="143" t="s">
        <v>678</v>
      </c>
      <c r="B275" s="143" t="s">
        <v>679</v>
      </c>
      <c r="C275" s="143" t="s">
        <v>20</v>
      </c>
    </row>
    <row r="276" spans="1:3" x14ac:dyDescent="0.35">
      <c r="A276" s="143" t="s">
        <v>680</v>
      </c>
      <c r="B276" s="143" t="s">
        <v>681</v>
      </c>
      <c r="C276" s="143" t="s">
        <v>20</v>
      </c>
    </row>
    <row r="277" spans="1:3" x14ac:dyDescent="0.35">
      <c r="A277" s="143" t="s">
        <v>682</v>
      </c>
      <c r="B277" s="143" t="s">
        <v>683</v>
      </c>
      <c r="C277" s="143" t="s">
        <v>684</v>
      </c>
    </row>
    <row r="278" spans="1:3" x14ac:dyDescent="0.35">
      <c r="A278" s="143" t="s">
        <v>685</v>
      </c>
      <c r="B278" s="144" t="s">
        <v>1172</v>
      </c>
      <c r="C278" s="143" t="s">
        <v>20</v>
      </c>
    </row>
    <row r="279" spans="1:3" x14ac:dyDescent="0.35">
      <c r="A279" s="143" t="s">
        <v>686</v>
      </c>
      <c r="B279" s="144" t="s">
        <v>1173</v>
      </c>
      <c r="C279" s="143" t="s">
        <v>20</v>
      </c>
    </row>
    <row r="280" spans="1:3" x14ac:dyDescent="0.35">
      <c r="A280" s="143" t="s">
        <v>687</v>
      </c>
      <c r="B280" s="145" t="s">
        <v>1174</v>
      </c>
      <c r="C280" s="143" t="s">
        <v>20</v>
      </c>
    </row>
    <row r="281" spans="1:3" x14ac:dyDescent="0.35">
      <c r="A281" s="143" t="s">
        <v>688</v>
      </c>
      <c r="B281" s="145" t="s">
        <v>1175</v>
      </c>
      <c r="C281" s="143" t="s">
        <v>20</v>
      </c>
    </row>
    <row r="282" spans="1:3" x14ac:dyDescent="0.35">
      <c r="A282" s="143" t="s">
        <v>689</v>
      </c>
      <c r="B282" s="145" t="s">
        <v>1176</v>
      </c>
      <c r="C282" s="143" t="s">
        <v>20</v>
      </c>
    </row>
    <row r="283" spans="1:3" x14ac:dyDescent="0.35">
      <c r="A283" s="143" t="s">
        <v>690</v>
      </c>
      <c r="B283" s="145" t="s">
        <v>1177</v>
      </c>
      <c r="C283" s="143" t="s">
        <v>20</v>
      </c>
    </row>
    <row r="284" spans="1:3" x14ac:dyDescent="0.35">
      <c r="A284" s="143" t="s">
        <v>691</v>
      </c>
      <c r="B284" s="145" t="s">
        <v>1178</v>
      </c>
      <c r="C284" s="143" t="s">
        <v>20</v>
      </c>
    </row>
    <row r="285" spans="1:3" x14ac:dyDescent="0.35">
      <c r="A285" s="143" t="s">
        <v>692</v>
      </c>
      <c r="B285" s="145" t="s">
        <v>1179</v>
      </c>
      <c r="C285" s="143" t="s">
        <v>20</v>
      </c>
    </row>
    <row r="286" spans="1:3" x14ac:dyDescent="0.35">
      <c r="A286" s="143" t="s">
        <v>693</v>
      </c>
      <c r="B286" s="143" t="s">
        <v>694</v>
      </c>
      <c r="C286" s="143" t="s">
        <v>695</v>
      </c>
    </row>
    <row r="287" spans="1:3" x14ac:dyDescent="0.35">
      <c r="A287" s="143" t="s">
        <v>696</v>
      </c>
      <c r="B287" s="143" t="s">
        <v>697</v>
      </c>
      <c r="C287" s="143" t="s">
        <v>695</v>
      </c>
    </row>
    <row r="288" spans="1:3" x14ac:dyDescent="0.35">
      <c r="A288" s="143" t="s">
        <v>698</v>
      </c>
      <c r="B288" s="143" t="s">
        <v>699</v>
      </c>
      <c r="C288" s="143" t="s">
        <v>695</v>
      </c>
    </row>
    <row r="289" spans="1:3" x14ac:dyDescent="0.35">
      <c r="A289" s="143" t="s">
        <v>700</v>
      </c>
      <c r="B289" s="143" t="s">
        <v>701</v>
      </c>
      <c r="C289" s="143" t="s">
        <v>695</v>
      </c>
    </row>
    <row r="290" spans="1:3" x14ac:dyDescent="0.35">
      <c r="A290" s="143" t="s">
        <v>702</v>
      </c>
      <c r="B290" s="143" t="s">
        <v>703</v>
      </c>
      <c r="C290" s="143" t="s">
        <v>695</v>
      </c>
    </row>
    <row r="291" spans="1:3" x14ac:dyDescent="0.35">
      <c r="A291" s="143" t="s">
        <v>704</v>
      </c>
      <c r="B291" s="143" t="s">
        <v>705</v>
      </c>
      <c r="C291" s="143" t="s">
        <v>695</v>
      </c>
    </row>
    <row r="292" spans="1:3" x14ac:dyDescent="0.35">
      <c r="A292" s="143" t="s">
        <v>706</v>
      </c>
      <c r="B292" s="143" t="s">
        <v>707</v>
      </c>
      <c r="C292" s="143" t="s">
        <v>695</v>
      </c>
    </row>
    <row r="293" spans="1:3" x14ac:dyDescent="0.35">
      <c r="A293" s="143" t="s">
        <v>708</v>
      </c>
      <c r="B293" s="143" t="s">
        <v>709</v>
      </c>
      <c r="C293" s="143" t="s">
        <v>695</v>
      </c>
    </row>
    <row r="294" spans="1:3" x14ac:dyDescent="0.35">
      <c r="A294" s="143" t="s">
        <v>710</v>
      </c>
      <c r="B294" s="143" t="s">
        <v>711</v>
      </c>
      <c r="C294" s="143" t="s">
        <v>712</v>
      </c>
    </row>
    <row r="295" spans="1:3" x14ac:dyDescent="0.35">
      <c r="A295" s="143" t="s">
        <v>713</v>
      </c>
      <c r="B295" s="143" t="s">
        <v>714</v>
      </c>
      <c r="C295" s="143" t="s">
        <v>715</v>
      </c>
    </row>
    <row r="296" spans="1:3" x14ac:dyDescent="0.35">
      <c r="A296" s="143" t="s">
        <v>716</v>
      </c>
      <c r="B296" s="143" t="s">
        <v>717</v>
      </c>
      <c r="C296" s="143" t="s">
        <v>718</v>
      </c>
    </row>
    <row r="297" spans="1:3" x14ac:dyDescent="0.35">
      <c r="A297" s="143" t="s">
        <v>719</v>
      </c>
      <c r="B297" s="143" t="s">
        <v>720</v>
      </c>
      <c r="C297" s="143" t="s">
        <v>721</v>
      </c>
    </row>
    <row r="298" spans="1:3" x14ac:dyDescent="0.35">
      <c r="A298" s="143" t="s">
        <v>722</v>
      </c>
      <c r="B298" s="143" t="s">
        <v>723</v>
      </c>
      <c r="C298" s="143" t="s">
        <v>724</v>
      </c>
    </row>
    <row r="299" spans="1:3" x14ac:dyDescent="0.35">
      <c r="A299" s="143" t="s">
        <v>725</v>
      </c>
      <c r="B299" s="143" t="s">
        <v>726</v>
      </c>
      <c r="C299" s="143" t="s">
        <v>727</v>
      </c>
    </row>
    <row r="300" spans="1:3" x14ac:dyDescent="0.35">
      <c r="A300" s="143" t="s">
        <v>728</v>
      </c>
      <c r="B300" s="143" t="s">
        <v>729</v>
      </c>
      <c r="C300" s="143" t="s">
        <v>730</v>
      </c>
    </row>
    <row r="301" spans="1:3" x14ac:dyDescent="0.35">
      <c r="A301" s="143" t="s">
        <v>731</v>
      </c>
      <c r="B301" s="143" t="s">
        <v>732</v>
      </c>
      <c r="C301" s="145" t="s">
        <v>1180</v>
      </c>
    </row>
    <row r="302" spans="1:3" x14ac:dyDescent="0.35">
      <c r="A302" s="143" t="s">
        <v>733</v>
      </c>
      <c r="B302" s="143" t="s">
        <v>734</v>
      </c>
      <c r="C302" s="143" t="s">
        <v>1181</v>
      </c>
    </row>
    <row r="303" spans="1:3" x14ac:dyDescent="0.35">
      <c r="A303" s="143" t="s">
        <v>735</v>
      </c>
      <c r="B303" s="143" t="s">
        <v>736</v>
      </c>
      <c r="C303" s="143" t="s">
        <v>737</v>
      </c>
    </row>
    <row r="304" spans="1:3" x14ac:dyDescent="0.35">
      <c r="A304" s="143" t="s">
        <v>738</v>
      </c>
      <c r="B304" s="143" t="s">
        <v>739</v>
      </c>
      <c r="C304" s="143" t="s">
        <v>740</v>
      </c>
    </row>
    <row r="305" spans="1:3" x14ac:dyDescent="0.35">
      <c r="A305" s="143" t="s">
        <v>741</v>
      </c>
      <c r="B305" s="143" t="s">
        <v>742</v>
      </c>
      <c r="C305" s="143" t="s">
        <v>743</v>
      </c>
    </row>
    <row r="306" spans="1:3" x14ac:dyDescent="0.35">
      <c r="A306" s="143" t="s">
        <v>4</v>
      </c>
      <c r="B306" s="143" t="s">
        <v>744</v>
      </c>
      <c r="C306" s="143" t="s">
        <v>745</v>
      </c>
    </row>
    <row r="307" spans="1:3" x14ac:dyDescent="0.35">
      <c r="A307" s="143" t="s">
        <v>746</v>
      </c>
      <c r="B307" s="143" t="s">
        <v>747</v>
      </c>
      <c r="C307" s="143" t="s">
        <v>748</v>
      </c>
    </row>
    <row r="308" spans="1:3" x14ac:dyDescent="0.35">
      <c r="A308" s="143" t="s">
        <v>749</v>
      </c>
      <c r="B308" s="143" t="s">
        <v>750</v>
      </c>
      <c r="C308" s="145" t="s">
        <v>1182</v>
      </c>
    </row>
    <row r="309" spans="1:3" x14ac:dyDescent="0.35">
      <c r="A309" s="143" t="s">
        <v>751</v>
      </c>
      <c r="B309" s="143" t="s">
        <v>752</v>
      </c>
      <c r="C309" s="145" t="s">
        <v>1183</v>
      </c>
    </row>
    <row r="310" spans="1:3" x14ac:dyDescent="0.35">
      <c r="A310" s="143" t="s">
        <v>753</v>
      </c>
      <c r="B310" s="143" t="s">
        <v>754</v>
      </c>
      <c r="C310" s="145" t="s">
        <v>1184</v>
      </c>
    </row>
    <row r="311" spans="1:3" x14ac:dyDescent="0.35">
      <c r="A311" s="143" t="s">
        <v>755</v>
      </c>
      <c r="B311" s="143" t="s">
        <v>756</v>
      </c>
      <c r="C311" s="145" t="s">
        <v>1185</v>
      </c>
    </row>
    <row r="312" spans="1:3" x14ac:dyDescent="0.35">
      <c r="A312" s="143" t="s">
        <v>757</v>
      </c>
      <c r="B312" s="143" t="s">
        <v>758</v>
      </c>
      <c r="C312" s="145" t="s">
        <v>1186</v>
      </c>
    </row>
    <row r="313" spans="1:3" x14ac:dyDescent="0.35">
      <c r="A313" s="143" t="s">
        <v>759</v>
      </c>
      <c r="B313" s="143" t="s">
        <v>760</v>
      </c>
      <c r="C313" s="143" t="s">
        <v>20</v>
      </c>
    </row>
    <row r="314" spans="1:3" x14ac:dyDescent="0.35">
      <c r="A314" s="143" t="s">
        <v>761</v>
      </c>
      <c r="B314" s="143" t="s">
        <v>762</v>
      </c>
      <c r="C314" s="143" t="s">
        <v>20</v>
      </c>
    </row>
    <row r="315" spans="1:3" x14ac:dyDescent="0.35">
      <c r="A315" s="143" t="s">
        <v>763</v>
      </c>
      <c r="B315" s="143" t="s">
        <v>764</v>
      </c>
      <c r="C315" s="143" t="s">
        <v>765</v>
      </c>
    </row>
    <row r="316" spans="1:3" x14ac:dyDescent="0.35">
      <c r="A316" s="144" t="s">
        <v>1187</v>
      </c>
      <c r="B316" s="144" t="s">
        <v>1188</v>
      </c>
      <c r="C316" s="144" t="s">
        <v>1189</v>
      </c>
    </row>
    <row r="317" spans="1:3" x14ac:dyDescent="0.35">
      <c r="A317" s="144" t="s">
        <v>1190</v>
      </c>
      <c r="B317" s="144" t="s">
        <v>1191</v>
      </c>
      <c r="C317" s="144" t="s">
        <v>1189</v>
      </c>
    </row>
    <row r="318" spans="1:3" x14ac:dyDescent="0.35">
      <c r="A318" s="144" t="s">
        <v>1192</v>
      </c>
      <c r="B318" s="144" t="s">
        <v>1193</v>
      </c>
      <c r="C318" s="144" t="s">
        <v>1189</v>
      </c>
    </row>
    <row r="319" spans="1:3" x14ac:dyDescent="0.35">
      <c r="A319" s="144" t="s">
        <v>1194</v>
      </c>
      <c r="B319" s="144" t="s">
        <v>1195</v>
      </c>
      <c r="C319" s="144" t="s">
        <v>1196</v>
      </c>
    </row>
    <row r="320" spans="1:3" x14ac:dyDescent="0.35">
      <c r="A320" s="143" t="s">
        <v>766</v>
      </c>
      <c r="B320" s="143" t="s">
        <v>767</v>
      </c>
      <c r="C320" s="143" t="s">
        <v>768</v>
      </c>
    </row>
    <row r="321" spans="1:3" x14ac:dyDescent="0.35">
      <c r="A321" s="143" t="s">
        <v>769</v>
      </c>
      <c r="B321" s="143" t="s">
        <v>770</v>
      </c>
      <c r="C321" s="143" t="s">
        <v>771</v>
      </c>
    </row>
    <row r="322" spans="1:3" x14ac:dyDescent="0.35">
      <c r="A322" s="143" t="s">
        <v>772</v>
      </c>
      <c r="B322" s="143" t="s">
        <v>773</v>
      </c>
      <c r="C322" s="143" t="s">
        <v>774</v>
      </c>
    </row>
    <row r="323" spans="1:3" x14ac:dyDescent="0.35">
      <c r="A323" s="143" t="s">
        <v>775</v>
      </c>
      <c r="B323" s="143" t="s">
        <v>776</v>
      </c>
      <c r="C323" s="143" t="s">
        <v>20</v>
      </c>
    </row>
    <row r="324" spans="1:3" x14ac:dyDescent="0.35">
      <c r="A324" s="143" t="s">
        <v>777</v>
      </c>
      <c r="B324" s="143" t="s">
        <v>778</v>
      </c>
      <c r="C324" s="143" t="s">
        <v>20</v>
      </c>
    </row>
    <row r="325" spans="1:3" x14ac:dyDescent="0.35">
      <c r="A325" s="143" t="s">
        <v>779</v>
      </c>
      <c r="B325" s="143" t="s">
        <v>780</v>
      </c>
      <c r="C325" s="143" t="s">
        <v>20</v>
      </c>
    </row>
    <row r="326" spans="1:3" x14ac:dyDescent="0.35">
      <c r="A326" s="143" t="s">
        <v>781</v>
      </c>
      <c r="B326" s="143" t="s">
        <v>782</v>
      </c>
      <c r="C326" s="143" t="s">
        <v>783</v>
      </c>
    </row>
    <row r="327" spans="1:3" x14ac:dyDescent="0.35">
      <c r="A327" s="143" t="s">
        <v>784</v>
      </c>
      <c r="B327" s="143" t="s">
        <v>785</v>
      </c>
      <c r="C327" s="143" t="s">
        <v>786</v>
      </c>
    </row>
    <row r="328" spans="1:3" x14ac:dyDescent="0.35">
      <c r="A328" s="143" t="s">
        <v>787</v>
      </c>
      <c r="B328" s="143" t="s">
        <v>788</v>
      </c>
      <c r="C328" s="143" t="s">
        <v>789</v>
      </c>
    </row>
    <row r="329" spans="1:3" x14ac:dyDescent="0.35">
      <c r="A329" s="143" t="s">
        <v>790</v>
      </c>
      <c r="B329" s="143" t="s">
        <v>791</v>
      </c>
      <c r="C329" s="143" t="s">
        <v>792</v>
      </c>
    </row>
    <row r="330" spans="1:3" x14ac:dyDescent="0.35">
      <c r="A330" s="143" t="s">
        <v>793</v>
      </c>
      <c r="B330" s="143" t="s">
        <v>794</v>
      </c>
      <c r="C330" s="143" t="s">
        <v>795</v>
      </c>
    </row>
    <row r="331" spans="1:3" x14ac:dyDescent="0.35">
      <c r="A331" s="143" t="s">
        <v>796</v>
      </c>
      <c r="B331" s="143" t="s">
        <v>797</v>
      </c>
      <c r="C331" s="143" t="s">
        <v>798</v>
      </c>
    </row>
    <row r="332" spans="1:3" x14ac:dyDescent="0.35">
      <c r="A332" s="143" t="s">
        <v>799</v>
      </c>
      <c r="B332" s="143" t="s">
        <v>800</v>
      </c>
      <c r="C332" s="143" t="s">
        <v>801</v>
      </c>
    </row>
    <row r="333" spans="1:3" x14ac:dyDescent="0.35">
      <c r="A333" s="143" t="s">
        <v>802</v>
      </c>
      <c r="B333" s="143" t="s">
        <v>803</v>
      </c>
      <c r="C333" s="143" t="s">
        <v>804</v>
      </c>
    </row>
    <row r="334" spans="1:3" x14ac:dyDescent="0.35">
      <c r="A334" s="143" t="s">
        <v>805</v>
      </c>
      <c r="B334" s="143" t="s">
        <v>806</v>
      </c>
      <c r="C334" s="145" t="s">
        <v>1197</v>
      </c>
    </row>
    <row r="335" spans="1:3" x14ac:dyDescent="0.35">
      <c r="A335" s="143" t="s">
        <v>807</v>
      </c>
      <c r="B335" s="143" t="s">
        <v>808</v>
      </c>
      <c r="C335" s="143" t="s">
        <v>809</v>
      </c>
    </row>
    <row r="336" spans="1:3" x14ac:dyDescent="0.35">
      <c r="A336" s="143" t="s">
        <v>810</v>
      </c>
      <c r="B336" s="143" t="s">
        <v>811</v>
      </c>
      <c r="C336" s="143" t="s">
        <v>812</v>
      </c>
    </row>
    <row r="337" spans="1:3" x14ac:dyDescent="0.35">
      <c r="A337" s="143" t="s">
        <v>813</v>
      </c>
      <c r="B337" s="143" t="s">
        <v>814</v>
      </c>
      <c r="C337" s="143" t="s">
        <v>20</v>
      </c>
    </row>
    <row r="338" spans="1:3" x14ac:dyDescent="0.35">
      <c r="A338" s="143" t="s">
        <v>815</v>
      </c>
      <c r="B338" s="143" t="s">
        <v>816</v>
      </c>
      <c r="C338" s="143" t="s">
        <v>817</v>
      </c>
    </row>
    <row r="339" spans="1:3" x14ac:dyDescent="0.35">
      <c r="A339" s="143" t="s">
        <v>818</v>
      </c>
      <c r="B339" s="143" t="s">
        <v>819</v>
      </c>
      <c r="C339" s="143" t="s">
        <v>820</v>
      </c>
    </row>
    <row r="340" spans="1:3" x14ac:dyDescent="0.35">
      <c r="A340" s="143" t="s">
        <v>821</v>
      </c>
      <c r="B340" s="143" t="s">
        <v>822</v>
      </c>
      <c r="C340" s="143" t="s">
        <v>823</v>
      </c>
    </row>
    <row r="341" spans="1:3" x14ac:dyDescent="0.35">
      <c r="A341" s="143" t="s">
        <v>824</v>
      </c>
      <c r="B341" s="143" t="s">
        <v>825</v>
      </c>
      <c r="C341" s="143" t="s">
        <v>826</v>
      </c>
    </row>
    <row r="342" spans="1:3" x14ac:dyDescent="0.35">
      <c r="A342" s="143" t="s">
        <v>827</v>
      </c>
      <c r="B342" s="143" t="s">
        <v>828</v>
      </c>
      <c r="C342" s="145" t="s">
        <v>1198</v>
      </c>
    </row>
    <row r="343" spans="1:3" x14ac:dyDescent="0.35">
      <c r="A343" s="143" t="s">
        <v>829</v>
      </c>
      <c r="B343" s="143" t="s">
        <v>830</v>
      </c>
      <c r="C343" s="145" t="s">
        <v>1199</v>
      </c>
    </row>
    <row r="344" spans="1:3" x14ac:dyDescent="0.35">
      <c r="A344" s="143" t="s">
        <v>831</v>
      </c>
      <c r="B344" s="143" t="s">
        <v>832</v>
      </c>
      <c r="C344" s="143" t="s">
        <v>833</v>
      </c>
    </row>
    <row r="345" spans="1:3" x14ac:dyDescent="0.35">
      <c r="A345" s="143" t="s">
        <v>834</v>
      </c>
      <c r="B345" s="143" t="s">
        <v>835</v>
      </c>
      <c r="C345" s="143" t="s">
        <v>20</v>
      </c>
    </row>
    <row r="346" spans="1:3" x14ac:dyDescent="0.35">
      <c r="A346" s="143" t="s">
        <v>836</v>
      </c>
      <c r="B346" s="143" t="s">
        <v>837</v>
      </c>
      <c r="C346" s="143" t="s">
        <v>838</v>
      </c>
    </row>
    <row r="347" spans="1:3" x14ac:dyDescent="0.35">
      <c r="A347" s="143" t="s">
        <v>839</v>
      </c>
      <c r="B347" s="143" t="s">
        <v>840</v>
      </c>
      <c r="C347" s="143" t="s">
        <v>841</v>
      </c>
    </row>
    <row r="348" spans="1:3" x14ac:dyDescent="0.35">
      <c r="A348" s="143" t="s">
        <v>842</v>
      </c>
      <c r="B348" s="143" t="s">
        <v>843</v>
      </c>
      <c r="C348" s="143" t="s">
        <v>20</v>
      </c>
    </row>
    <row r="349" spans="1:3" x14ac:dyDescent="0.35">
      <c r="A349" s="143" t="s">
        <v>844</v>
      </c>
      <c r="B349" s="143" t="s">
        <v>845</v>
      </c>
      <c r="C349" s="143" t="s">
        <v>846</v>
      </c>
    </row>
    <row r="350" spans="1:3" x14ac:dyDescent="0.35">
      <c r="A350" s="143" t="s">
        <v>847</v>
      </c>
      <c r="B350" s="143" t="s">
        <v>848</v>
      </c>
      <c r="C350" s="143" t="s">
        <v>849</v>
      </c>
    </row>
    <row r="351" spans="1:3" x14ac:dyDescent="0.35">
      <c r="A351" s="143" t="s">
        <v>850</v>
      </c>
      <c r="B351" s="143" t="s">
        <v>851</v>
      </c>
      <c r="C351" s="143" t="s">
        <v>852</v>
      </c>
    </row>
    <row r="352" spans="1:3" x14ac:dyDescent="0.35">
      <c r="A352" s="143" t="s">
        <v>853</v>
      </c>
      <c r="B352" s="143" t="s">
        <v>854</v>
      </c>
      <c r="C352" s="143" t="s">
        <v>855</v>
      </c>
    </row>
    <row r="353" spans="1:3" x14ac:dyDescent="0.35">
      <c r="A353" s="143" t="s">
        <v>856</v>
      </c>
      <c r="B353" s="143" t="s">
        <v>857</v>
      </c>
      <c r="C353" s="143" t="s">
        <v>858</v>
      </c>
    </row>
    <row r="354" spans="1:3" x14ac:dyDescent="0.35">
      <c r="A354" s="143" t="s">
        <v>859</v>
      </c>
      <c r="B354" s="143" t="s">
        <v>860</v>
      </c>
      <c r="C354" s="143" t="s">
        <v>858</v>
      </c>
    </row>
    <row r="355" spans="1:3" x14ac:dyDescent="0.35">
      <c r="A355" s="143" t="s">
        <v>861</v>
      </c>
      <c r="B355" s="143" t="s">
        <v>862</v>
      </c>
      <c r="C355" s="145" t="s">
        <v>1200</v>
      </c>
    </row>
    <row r="356" spans="1:3" x14ac:dyDescent="0.35">
      <c r="A356" s="143" t="s">
        <v>863</v>
      </c>
      <c r="B356" s="143" t="s">
        <v>864</v>
      </c>
      <c r="C356" s="143" t="s">
        <v>20</v>
      </c>
    </row>
    <row r="357" spans="1:3" x14ac:dyDescent="0.35">
      <c r="A357" s="143" t="s">
        <v>865</v>
      </c>
      <c r="B357" s="143" t="s">
        <v>866</v>
      </c>
      <c r="C357" s="143" t="s">
        <v>867</v>
      </c>
    </row>
    <row r="358" spans="1:3" x14ac:dyDescent="0.35">
      <c r="A358" s="143" t="s">
        <v>868</v>
      </c>
      <c r="B358" s="143" t="s">
        <v>869</v>
      </c>
      <c r="C358" s="143" t="s">
        <v>870</v>
      </c>
    </row>
    <row r="359" spans="1:3" x14ac:dyDescent="0.35">
      <c r="A359" s="143" t="s">
        <v>871</v>
      </c>
      <c r="B359" s="143" t="s">
        <v>872</v>
      </c>
      <c r="C359" s="143" t="s">
        <v>873</v>
      </c>
    </row>
    <row r="360" spans="1:3" x14ac:dyDescent="0.35">
      <c r="A360" s="143" t="s">
        <v>874</v>
      </c>
      <c r="B360" s="144" t="s">
        <v>1201</v>
      </c>
      <c r="C360" s="143" t="s">
        <v>875</v>
      </c>
    </row>
    <row r="361" spans="1:3" x14ac:dyDescent="0.35">
      <c r="A361" s="143" t="s">
        <v>876</v>
      </c>
      <c r="B361" s="145" t="s">
        <v>1202</v>
      </c>
      <c r="C361" s="143" t="s">
        <v>877</v>
      </c>
    </row>
    <row r="362" spans="1:3" x14ac:dyDescent="0.35">
      <c r="A362" s="143" t="s">
        <v>878</v>
      </c>
      <c r="B362" s="145" t="s">
        <v>1203</v>
      </c>
      <c r="C362" s="145" t="s">
        <v>1204</v>
      </c>
    </row>
    <row r="363" spans="1:3" x14ac:dyDescent="0.35">
      <c r="A363" s="143" t="s">
        <v>879</v>
      </c>
      <c r="B363" s="145" t="s">
        <v>1205</v>
      </c>
      <c r="C363" s="145" t="s">
        <v>1204</v>
      </c>
    </row>
    <row r="364" spans="1:3" x14ac:dyDescent="0.35">
      <c r="A364" s="143" t="s">
        <v>880</v>
      </c>
      <c r="B364" s="143" t="s">
        <v>881</v>
      </c>
      <c r="C364" s="143" t="s">
        <v>882</v>
      </c>
    </row>
    <row r="365" spans="1:3" x14ac:dyDescent="0.35">
      <c r="A365" s="143" t="s">
        <v>883</v>
      </c>
      <c r="B365" s="145" t="s">
        <v>1206</v>
      </c>
      <c r="C365" s="143" t="s">
        <v>884</v>
      </c>
    </row>
    <row r="366" spans="1:3" x14ac:dyDescent="0.35">
      <c r="A366" s="143" t="s">
        <v>885</v>
      </c>
      <c r="B366" s="145" t="s">
        <v>1207</v>
      </c>
      <c r="C366" s="145" t="s">
        <v>1208</v>
      </c>
    </row>
    <row r="367" spans="1:3" x14ac:dyDescent="0.35">
      <c r="A367" s="143" t="s">
        <v>886</v>
      </c>
      <c r="B367" s="143" t="s">
        <v>887</v>
      </c>
      <c r="C367" s="144" t="s">
        <v>1209</v>
      </c>
    </row>
    <row r="368" spans="1:3" x14ac:dyDescent="0.35">
      <c r="A368" s="143" t="s">
        <v>888</v>
      </c>
      <c r="B368" s="144" t="s">
        <v>1210</v>
      </c>
      <c r="C368" s="143" t="s">
        <v>889</v>
      </c>
    </row>
    <row r="369" spans="1:3" x14ac:dyDescent="0.35">
      <c r="A369" s="143" t="s">
        <v>890</v>
      </c>
      <c r="B369" s="143" t="s">
        <v>891</v>
      </c>
      <c r="C369" s="143" t="s">
        <v>20</v>
      </c>
    </row>
    <row r="370" spans="1:3" x14ac:dyDescent="0.35">
      <c r="A370" s="143" t="s">
        <v>892</v>
      </c>
      <c r="B370" s="143" t="s">
        <v>893</v>
      </c>
      <c r="C370" s="143" t="s">
        <v>20</v>
      </c>
    </row>
    <row r="371" spans="1:3" x14ac:dyDescent="0.35">
      <c r="A371" s="143" t="s">
        <v>894</v>
      </c>
      <c r="B371" s="143" t="s">
        <v>895</v>
      </c>
      <c r="C371" s="143" t="s">
        <v>20</v>
      </c>
    </row>
    <row r="372" spans="1:3" x14ac:dyDescent="0.35">
      <c r="A372" s="143" t="s">
        <v>896</v>
      </c>
      <c r="B372" s="143" t="s">
        <v>897</v>
      </c>
      <c r="C372" s="143" t="s">
        <v>20</v>
      </c>
    </row>
    <row r="373" spans="1:3" x14ac:dyDescent="0.35">
      <c r="A373" s="143" t="s">
        <v>898</v>
      </c>
      <c r="B373" s="143" t="s">
        <v>899</v>
      </c>
      <c r="C373" s="143" t="s">
        <v>202</v>
      </c>
    </row>
    <row r="374" spans="1:3" x14ac:dyDescent="0.35">
      <c r="A374" s="143" t="s">
        <v>900</v>
      </c>
      <c r="B374" s="143" t="s">
        <v>901</v>
      </c>
      <c r="C374" s="143" t="s">
        <v>20</v>
      </c>
    </row>
    <row r="375" spans="1:3" x14ac:dyDescent="0.35">
      <c r="A375" s="143" t="s">
        <v>902</v>
      </c>
      <c r="B375" s="143" t="s">
        <v>903</v>
      </c>
      <c r="C375" s="143" t="s">
        <v>20</v>
      </c>
    </row>
    <row r="376" spans="1:3" x14ac:dyDescent="0.35">
      <c r="A376" s="143" t="s">
        <v>904</v>
      </c>
      <c r="B376" s="143" t="s">
        <v>905</v>
      </c>
      <c r="C376" s="143" t="s">
        <v>20</v>
      </c>
    </row>
    <row r="377" spans="1:3" x14ac:dyDescent="0.35">
      <c r="A377" s="143" t="s">
        <v>906</v>
      </c>
      <c r="B377" s="143" t="s">
        <v>907</v>
      </c>
      <c r="C377" s="143" t="s">
        <v>20</v>
      </c>
    </row>
    <row r="378" spans="1:3" x14ac:dyDescent="0.35">
      <c r="A378" s="143" t="s">
        <v>908</v>
      </c>
      <c r="B378" s="143" t="s">
        <v>909</v>
      </c>
      <c r="C378" s="143" t="s">
        <v>1211</v>
      </c>
    </row>
    <row r="379" spans="1:3" x14ac:dyDescent="0.35">
      <c r="A379" s="143" t="s">
        <v>910</v>
      </c>
      <c r="B379" s="143" t="s">
        <v>911</v>
      </c>
      <c r="C379" s="143" t="s">
        <v>912</v>
      </c>
    </row>
    <row r="380" spans="1:3" x14ac:dyDescent="0.35">
      <c r="A380" s="143" t="s">
        <v>913</v>
      </c>
      <c r="B380" s="143" t="s">
        <v>914</v>
      </c>
      <c r="C380" s="143" t="s">
        <v>915</v>
      </c>
    </row>
    <row r="381" spans="1:3" x14ac:dyDescent="0.35">
      <c r="A381" s="143" t="s">
        <v>916</v>
      </c>
      <c r="B381" s="143" t="s">
        <v>917</v>
      </c>
      <c r="C381" s="143" t="s">
        <v>20</v>
      </c>
    </row>
    <row r="382" spans="1:3" x14ac:dyDescent="0.35">
      <c r="A382" s="143" t="s">
        <v>918</v>
      </c>
      <c r="B382" s="143" t="s">
        <v>919</v>
      </c>
      <c r="C382" s="143" t="s">
        <v>20</v>
      </c>
    </row>
    <row r="383" spans="1:3" x14ac:dyDescent="0.35">
      <c r="A383" s="143" t="s">
        <v>920</v>
      </c>
      <c r="B383" s="143" t="s">
        <v>921</v>
      </c>
      <c r="C383" s="143" t="s">
        <v>20</v>
      </c>
    </row>
    <row r="384" spans="1:3" x14ac:dyDescent="0.35">
      <c r="A384" s="143" t="s">
        <v>922</v>
      </c>
      <c r="B384" s="143" t="s">
        <v>923</v>
      </c>
      <c r="C384" s="143" t="s">
        <v>20</v>
      </c>
    </row>
    <row r="385" spans="1:3" x14ac:dyDescent="0.35">
      <c r="A385" s="143" t="s">
        <v>924</v>
      </c>
      <c r="B385" s="143" t="s">
        <v>925</v>
      </c>
      <c r="C385" s="143" t="s">
        <v>20</v>
      </c>
    </row>
    <row r="386" spans="1:3" x14ac:dyDescent="0.35">
      <c r="A386" s="143" t="s">
        <v>926</v>
      </c>
      <c r="B386" s="143" t="s">
        <v>927</v>
      </c>
      <c r="C386" s="143" t="s">
        <v>20</v>
      </c>
    </row>
    <row r="387" spans="1:3" x14ac:dyDescent="0.35">
      <c r="A387" s="143" t="s">
        <v>928</v>
      </c>
      <c r="B387" s="143" t="s">
        <v>929</v>
      </c>
      <c r="C387" s="143" t="s">
        <v>20</v>
      </c>
    </row>
    <row r="388" spans="1:3" x14ac:dyDescent="0.35">
      <c r="A388" s="143" t="s">
        <v>930</v>
      </c>
      <c r="B388" s="143" t="s">
        <v>931</v>
      </c>
      <c r="C388" s="143" t="s">
        <v>20</v>
      </c>
    </row>
    <row r="389" spans="1:3" x14ac:dyDescent="0.35">
      <c r="A389" s="143" t="s">
        <v>932</v>
      </c>
      <c r="B389" s="143" t="s">
        <v>933</v>
      </c>
      <c r="C389" s="143" t="s">
        <v>934</v>
      </c>
    </row>
    <row r="390" spans="1:3" x14ac:dyDescent="0.35">
      <c r="A390" s="143" t="s">
        <v>935</v>
      </c>
      <c r="B390" s="143" t="s">
        <v>936</v>
      </c>
      <c r="C390" s="143" t="s">
        <v>1212</v>
      </c>
    </row>
    <row r="391" spans="1:3" x14ac:dyDescent="0.35">
      <c r="A391" s="143" t="s">
        <v>937</v>
      </c>
      <c r="B391" s="143" t="s">
        <v>938</v>
      </c>
      <c r="C391" s="143" t="s">
        <v>20</v>
      </c>
    </row>
    <row r="392" spans="1:3" x14ac:dyDescent="0.35">
      <c r="A392" s="143" t="s">
        <v>939</v>
      </c>
      <c r="B392" s="143" t="s">
        <v>940</v>
      </c>
      <c r="C392" s="143" t="s">
        <v>941</v>
      </c>
    </row>
    <row r="393" spans="1:3" x14ac:dyDescent="0.35">
      <c r="A393" s="143" t="s">
        <v>942</v>
      </c>
      <c r="B393" s="143" t="s">
        <v>943</v>
      </c>
      <c r="C393" s="143" t="s">
        <v>944</v>
      </c>
    </row>
    <row r="394" spans="1:3" x14ac:dyDescent="0.35">
      <c r="A394" s="143" t="s">
        <v>945</v>
      </c>
      <c r="B394" s="143" t="s">
        <v>946</v>
      </c>
      <c r="C394" s="143" t="s">
        <v>947</v>
      </c>
    </row>
    <row r="395" spans="1:3" x14ac:dyDescent="0.35">
      <c r="A395" s="143" t="s">
        <v>948</v>
      </c>
      <c r="B395" s="143" t="s">
        <v>949</v>
      </c>
      <c r="C395" s="143" t="s">
        <v>950</v>
      </c>
    </row>
    <row r="396" spans="1:3" x14ac:dyDescent="0.35">
      <c r="A396" s="143" t="s">
        <v>951</v>
      </c>
      <c r="B396" s="143" t="s">
        <v>952</v>
      </c>
      <c r="C396" s="143" t="s">
        <v>953</v>
      </c>
    </row>
    <row r="397" spans="1:3" x14ac:dyDescent="0.35">
      <c r="A397" s="143" t="s">
        <v>954</v>
      </c>
      <c r="B397" s="143" t="s">
        <v>1213</v>
      </c>
      <c r="C397" s="143" t="s">
        <v>955</v>
      </c>
    </row>
    <row r="398" spans="1:3" x14ac:dyDescent="0.35">
      <c r="A398" s="143" t="s">
        <v>956</v>
      </c>
      <c r="B398" s="143" t="s">
        <v>1214</v>
      </c>
      <c r="C398" s="143" t="s">
        <v>957</v>
      </c>
    </row>
    <row r="399" spans="1:3" x14ac:dyDescent="0.35">
      <c r="A399" s="143" t="s">
        <v>958</v>
      </c>
      <c r="B399" s="143" t="s">
        <v>959</v>
      </c>
      <c r="C399" s="143" t="s">
        <v>960</v>
      </c>
    </row>
    <row r="400" spans="1:3" x14ac:dyDescent="0.35">
      <c r="A400" s="143" t="s">
        <v>961</v>
      </c>
      <c r="B400" s="143" t="s">
        <v>962</v>
      </c>
      <c r="C400" s="143" t="s">
        <v>963</v>
      </c>
    </row>
    <row r="401" spans="1:3" x14ac:dyDescent="0.35">
      <c r="A401" s="143" t="s">
        <v>964</v>
      </c>
      <c r="B401" s="143" t="s">
        <v>965</v>
      </c>
      <c r="C401" s="143" t="s">
        <v>966</v>
      </c>
    </row>
    <row r="402" spans="1:3" x14ac:dyDescent="0.35">
      <c r="A402" s="143" t="s">
        <v>967</v>
      </c>
      <c r="B402" s="143" t="s">
        <v>968</v>
      </c>
      <c r="C402" s="143" t="s">
        <v>969</v>
      </c>
    </row>
    <row r="403" spans="1:3" x14ac:dyDescent="0.35">
      <c r="A403" s="143" t="s">
        <v>970</v>
      </c>
      <c r="B403" s="143" t="s">
        <v>1215</v>
      </c>
      <c r="C403" s="143" t="s">
        <v>971</v>
      </c>
    </row>
    <row r="404" spans="1:3" x14ac:dyDescent="0.35">
      <c r="A404" s="143" t="s">
        <v>972</v>
      </c>
      <c r="B404" s="143" t="s">
        <v>973</v>
      </c>
      <c r="C404" s="143" t="s">
        <v>974</v>
      </c>
    </row>
    <row r="405" spans="1:3" x14ac:dyDescent="0.35">
      <c r="A405" s="143" t="s">
        <v>975</v>
      </c>
      <c r="B405" s="143" t="s">
        <v>976</v>
      </c>
      <c r="C405" s="143" t="s">
        <v>974</v>
      </c>
    </row>
    <row r="406" spans="1:3" x14ac:dyDescent="0.35">
      <c r="A406" s="143" t="s">
        <v>977</v>
      </c>
      <c r="B406" s="143" t="s">
        <v>978</v>
      </c>
      <c r="C406" s="143" t="s">
        <v>979</v>
      </c>
    </row>
    <row r="407" spans="1:3" x14ac:dyDescent="0.35">
      <c r="A407" s="143" t="s">
        <v>980</v>
      </c>
      <c r="B407" s="143" t="s">
        <v>981</v>
      </c>
      <c r="C407" s="143" t="s">
        <v>982</v>
      </c>
    </row>
    <row r="408" spans="1:3" x14ac:dyDescent="0.35">
      <c r="A408" s="143" t="s">
        <v>983</v>
      </c>
      <c r="B408" s="143" t="s">
        <v>984</v>
      </c>
      <c r="C408" s="143" t="s">
        <v>20</v>
      </c>
    </row>
    <row r="409" spans="1:3" x14ac:dyDescent="0.35">
      <c r="A409" s="143" t="s">
        <v>985</v>
      </c>
      <c r="B409" s="143" t="s">
        <v>986</v>
      </c>
      <c r="C409" s="143" t="s">
        <v>982</v>
      </c>
    </row>
    <row r="410" spans="1:3" x14ac:dyDescent="0.35">
      <c r="A410" s="143" t="s">
        <v>987</v>
      </c>
      <c r="B410" s="143" t="s">
        <v>988</v>
      </c>
      <c r="C410" s="143" t="s">
        <v>989</v>
      </c>
    </row>
    <row r="411" spans="1:3" x14ac:dyDescent="0.35">
      <c r="A411" s="143" t="s">
        <v>990</v>
      </c>
      <c r="B411" s="143" t="s">
        <v>991</v>
      </c>
      <c r="C411" s="143" t="s">
        <v>989</v>
      </c>
    </row>
    <row r="412" spans="1:3" x14ac:dyDescent="0.35">
      <c r="A412" s="143" t="s">
        <v>992</v>
      </c>
      <c r="B412" s="143" t="s">
        <v>993</v>
      </c>
      <c r="C412" s="143" t="s">
        <v>989</v>
      </c>
    </row>
    <row r="413" spans="1:3" x14ac:dyDescent="0.35">
      <c r="A413" s="143" t="s">
        <v>994</v>
      </c>
      <c r="B413" s="143" t="s">
        <v>995</v>
      </c>
      <c r="C413" s="143" t="s">
        <v>982</v>
      </c>
    </row>
    <row r="414" spans="1:3" x14ac:dyDescent="0.35">
      <c r="A414" s="143" t="s">
        <v>996</v>
      </c>
      <c r="B414" s="143" t="s">
        <v>997</v>
      </c>
      <c r="C414" s="143" t="s">
        <v>998</v>
      </c>
    </row>
    <row r="415" spans="1:3" x14ac:dyDescent="0.35">
      <c r="A415" s="143" t="s">
        <v>999</v>
      </c>
      <c r="B415" s="143" t="s">
        <v>1000</v>
      </c>
      <c r="C415" s="143" t="s">
        <v>998</v>
      </c>
    </row>
    <row r="416" spans="1:3" x14ac:dyDescent="0.35">
      <c r="A416" s="143" t="s">
        <v>1001</v>
      </c>
      <c r="B416" s="143" t="s">
        <v>1002</v>
      </c>
      <c r="C416" s="143" t="s">
        <v>998</v>
      </c>
    </row>
    <row r="417" spans="1:3" x14ac:dyDescent="0.35">
      <c r="A417" s="143" t="s">
        <v>1003</v>
      </c>
      <c r="B417" s="143" t="s">
        <v>1004</v>
      </c>
      <c r="C417" s="143" t="s">
        <v>1005</v>
      </c>
    </row>
    <row r="418" spans="1:3" x14ac:dyDescent="0.35">
      <c r="A418" s="143" t="s">
        <v>1006</v>
      </c>
      <c r="B418" s="143" t="s">
        <v>1007</v>
      </c>
      <c r="C418" s="143" t="s">
        <v>1008</v>
      </c>
    </row>
    <row r="419" spans="1:3" x14ac:dyDescent="0.35">
      <c r="A419" s="144" t="s">
        <v>1216</v>
      </c>
      <c r="B419" s="144" t="s">
        <v>1217</v>
      </c>
      <c r="C419" s="144" t="s">
        <v>1218</v>
      </c>
    </row>
    <row r="420" spans="1:3" x14ac:dyDescent="0.35">
      <c r="A420" s="143" t="s">
        <v>1009</v>
      </c>
      <c r="B420" s="145" t="s">
        <v>1219</v>
      </c>
      <c r="C420" s="143" t="s">
        <v>20</v>
      </c>
    </row>
    <row r="421" spans="1:3" x14ac:dyDescent="0.35">
      <c r="A421" s="143" t="s">
        <v>1010</v>
      </c>
      <c r="B421" s="143" t="s">
        <v>1011</v>
      </c>
      <c r="C421" s="143" t="s">
        <v>20</v>
      </c>
    </row>
    <row r="422" spans="1:3" x14ac:dyDescent="0.35">
      <c r="A422" s="143" t="s">
        <v>1012</v>
      </c>
      <c r="B422" s="145" t="s">
        <v>1220</v>
      </c>
      <c r="C422" s="143" t="s">
        <v>20</v>
      </c>
    </row>
    <row r="423" spans="1:3" x14ac:dyDescent="0.35">
      <c r="A423" s="143" t="s">
        <v>1013</v>
      </c>
      <c r="B423" s="143" t="s">
        <v>1014</v>
      </c>
      <c r="C423" s="143" t="s">
        <v>20</v>
      </c>
    </row>
    <row r="424" spans="1:3" x14ac:dyDescent="0.35">
      <c r="A424" s="143" t="s">
        <v>1015</v>
      </c>
      <c r="B424" s="143" t="s">
        <v>1016</v>
      </c>
      <c r="C424" s="143" t="s">
        <v>20</v>
      </c>
    </row>
    <row r="425" spans="1:3" x14ac:dyDescent="0.35">
      <c r="A425" s="143" t="s">
        <v>1017</v>
      </c>
      <c r="B425" s="143" t="s">
        <v>1018</v>
      </c>
      <c r="C425" s="143" t="s">
        <v>20</v>
      </c>
    </row>
    <row r="426" spans="1:3" x14ac:dyDescent="0.35">
      <c r="A426" s="143" t="s">
        <v>1019</v>
      </c>
      <c r="B426" s="143" t="s">
        <v>1020</v>
      </c>
      <c r="C426" s="143" t="s">
        <v>20</v>
      </c>
    </row>
    <row r="427" spans="1:3" x14ac:dyDescent="0.35">
      <c r="A427" s="143" t="s">
        <v>1021</v>
      </c>
      <c r="B427" s="143" t="s">
        <v>1022</v>
      </c>
      <c r="C427" s="143" t="s">
        <v>20</v>
      </c>
    </row>
    <row r="428" spans="1:3" x14ac:dyDescent="0.35">
      <c r="A428" s="143" t="s">
        <v>1023</v>
      </c>
      <c r="B428" s="143" t="s">
        <v>1024</v>
      </c>
      <c r="C428" s="143" t="s">
        <v>20</v>
      </c>
    </row>
    <row r="429" spans="1:3" x14ac:dyDescent="0.35">
      <c r="A429" s="143" t="s">
        <v>1025</v>
      </c>
      <c r="B429" s="143" t="s">
        <v>1026</v>
      </c>
      <c r="C429" s="143" t="s">
        <v>20</v>
      </c>
    </row>
    <row r="430" spans="1:3" x14ac:dyDescent="0.35">
      <c r="A430" s="143" t="s">
        <v>1027</v>
      </c>
      <c r="B430" s="143" t="s">
        <v>1028</v>
      </c>
      <c r="C430" s="143" t="s">
        <v>1029</v>
      </c>
    </row>
    <row r="431" spans="1:3" x14ac:dyDescent="0.35">
      <c r="A431" s="143" t="s">
        <v>1030</v>
      </c>
      <c r="B431" s="143" t="s">
        <v>1031</v>
      </c>
      <c r="C431" s="143" t="s">
        <v>1032</v>
      </c>
    </row>
    <row r="432" spans="1:3" x14ac:dyDescent="0.35">
      <c r="A432" s="143" t="s">
        <v>1033</v>
      </c>
      <c r="B432" s="143" t="s">
        <v>1034</v>
      </c>
      <c r="C432" s="143" t="s">
        <v>1035</v>
      </c>
    </row>
    <row r="433" spans="1:3" x14ac:dyDescent="0.35">
      <c r="A433" s="143" t="s">
        <v>1036</v>
      </c>
      <c r="B433" s="143" t="s">
        <v>1037</v>
      </c>
      <c r="C433" s="143" t="s">
        <v>20</v>
      </c>
    </row>
    <row r="434" spans="1:3" x14ac:dyDescent="0.35">
      <c r="A434" s="143" t="s">
        <v>1038</v>
      </c>
      <c r="B434" s="143" t="s">
        <v>1039</v>
      </c>
      <c r="C434" s="143" t="s">
        <v>20</v>
      </c>
    </row>
    <row r="435" spans="1:3" x14ac:dyDescent="0.35">
      <c r="A435" s="143" t="s">
        <v>1040</v>
      </c>
      <c r="B435" s="143" t="s">
        <v>1041</v>
      </c>
      <c r="C435" s="144" t="s">
        <v>1221</v>
      </c>
    </row>
    <row r="436" spans="1:3" x14ac:dyDescent="0.35">
      <c r="A436" s="144" t="s">
        <v>1222</v>
      </c>
      <c r="B436" s="144" t="s">
        <v>1223</v>
      </c>
      <c r="C436" s="144" t="s">
        <v>1224</v>
      </c>
    </row>
    <row r="437" spans="1:3" x14ac:dyDescent="0.35">
      <c r="A437" s="143" t="s">
        <v>1042</v>
      </c>
      <c r="B437" s="143" t="s">
        <v>1043</v>
      </c>
      <c r="C437" s="143" t="s">
        <v>1044</v>
      </c>
    </row>
    <row r="438" spans="1:3" s="147" customFormat="1" x14ac:dyDescent="0.35">
      <c r="A438" s="146" t="s">
        <v>1045</v>
      </c>
      <c r="B438" s="146" t="s">
        <v>1046</v>
      </c>
      <c r="C438" s="146" t="s">
        <v>1047</v>
      </c>
    </row>
    <row r="439" spans="1:3" x14ac:dyDescent="0.35">
      <c r="A439" s="144" t="s">
        <v>1045</v>
      </c>
      <c r="B439" s="144" t="s">
        <v>1225</v>
      </c>
      <c r="C439" s="144" t="s">
        <v>1226</v>
      </c>
    </row>
    <row r="440" spans="1:3" x14ac:dyDescent="0.35">
      <c r="A440" s="143" t="s">
        <v>1048</v>
      </c>
      <c r="B440" s="143" t="s">
        <v>1049</v>
      </c>
      <c r="C440" s="143" t="s">
        <v>1047</v>
      </c>
    </row>
    <row r="441" spans="1:3" x14ac:dyDescent="0.35">
      <c r="A441" s="144" t="s">
        <v>1048</v>
      </c>
      <c r="B441" s="144" t="s">
        <v>1227</v>
      </c>
      <c r="C441" s="144" t="s">
        <v>1228</v>
      </c>
    </row>
    <row r="442" spans="1:3" x14ac:dyDescent="0.35">
      <c r="A442" s="144" t="s">
        <v>1229</v>
      </c>
      <c r="B442" s="144" t="s">
        <v>1230</v>
      </c>
      <c r="C442" s="144" t="s">
        <v>1231</v>
      </c>
    </row>
    <row r="443" spans="1:3" x14ac:dyDescent="0.35">
      <c r="A443" s="144" t="s">
        <v>1232</v>
      </c>
      <c r="B443" s="144" t="s">
        <v>1233</v>
      </c>
      <c r="C443" s="144" t="s">
        <v>1234</v>
      </c>
    </row>
    <row r="444" spans="1:3" x14ac:dyDescent="0.35">
      <c r="A444" s="143" t="s">
        <v>1050</v>
      </c>
      <c r="B444" s="143" t="s">
        <v>1051</v>
      </c>
      <c r="C444" s="143" t="s">
        <v>1052</v>
      </c>
    </row>
    <row r="445" spans="1:3" x14ac:dyDescent="0.35">
      <c r="A445" s="142">
        <v>11</v>
      </c>
      <c r="B445" s="143" t="s">
        <v>1053</v>
      </c>
      <c r="C445" s="143" t="s">
        <v>202</v>
      </c>
    </row>
  </sheetData>
  <sheetProtection algorithmName="SHA-512" hashValue="3AMC+m1UuG5Oygj4LfxkkkX7UrCPiP0hkU6ZtLKmUOMMbzNbgSScyJBX+/xbtkL+AYXrp/WgDt196A/wsBoj/w==" saltValue="7dTD4CPVRJ8lVDcS1/kcRQ==" spinCount="100000" sheet="1" objects="1" scenarios="1"/>
  <autoFilter ref="A1:C445" xr:uid="{00000000-0001-0000-0400-000000000000}"/>
  <pageMargins left="0.7" right="0.7" top="0.78740157499999996" bottom="0.78740157499999996"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dimension ref="A1:F448"/>
  <sheetViews>
    <sheetView topLeftCell="A424" workbookViewId="0">
      <selection activeCell="A436" sqref="A436"/>
    </sheetView>
  </sheetViews>
  <sheetFormatPr defaultColWidth="9.1796875" defaultRowHeight="14.5" x14ac:dyDescent="0.35"/>
  <cols>
    <col min="1" max="1" width="11.1796875" style="9" bestFit="1" customWidth="1"/>
    <col min="2" max="2" width="21.81640625" style="11" customWidth="1"/>
    <col min="3" max="3" width="2.7265625" style="14" customWidth="1"/>
    <col min="4" max="5" width="8.81640625" customWidth="1"/>
    <col min="6" max="16384" width="9.1796875" style="10"/>
  </cols>
  <sheetData>
    <row r="1" spans="1:6" ht="15" thickBot="1" x14ac:dyDescent="0.4">
      <c r="A1" s="4" t="s">
        <v>15</v>
      </c>
      <c r="B1" s="4" t="s">
        <v>16</v>
      </c>
      <c r="C1" s="13"/>
    </row>
    <row r="2" spans="1:6" x14ac:dyDescent="0.35">
      <c r="A2" s="143" t="s">
        <v>18</v>
      </c>
      <c r="B2" s="144" t="s">
        <v>1144</v>
      </c>
      <c r="F2" s="26"/>
    </row>
    <row r="3" spans="1:6" x14ac:dyDescent="0.35">
      <c r="A3" s="143" t="s">
        <v>21</v>
      </c>
      <c r="B3" s="144" t="s">
        <v>1145</v>
      </c>
    </row>
    <row r="4" spans="1:6" x14ac:dyDescent="0.35">
      <c r="A4" s="143" t="s">
        <v>23</v>
      </c>
      <c r="B4" s="143" t="s">
        <v>24</v>
      </c>
    </row>
    <row r="5" spans="1:6" x14ac:dyDescent="0.35">
      <c r="A5" s="143" t="s">
        <v>26</v>
      </c>
      <c r="B5" s="143" t="s">
        <v>27</v>
      </c>
    </row>
    <row r="6" spans="1:6" x14ac:dyDescent="0.35">
      <c r="A6" s="143" t="s">
        <v>28</v>
      </c>
      <c r="B6" s="143" t="s">
        <v>29</v>
      </c>
    </row>
    <row r="7" spans="1:6" x14ac:dyDescent="0.35">
      <c r="A7" s="143" t="s">
        <v>30</v>
      </c>
      <c r="B7" s="143" t="s">
        <v>31</v>
      </c>
    </row>
    <row r="8" spans="1:6" x14ac:dyDescent="0.35">
      <c r="A8" s="143" t="s">
        <v>32</v>
      </c>
      <c r="B8" s="143" t="s">
        <v>33</v>
      </c>
    </row>
    <row r="9" spans="1:6" x14ac:dyDescent="0.35">
      <c r="A9" s="143" t="s">
        <v>34</v>
      </c>
      <c r="B9" s="143" t="s">
        <v>35</v>
      </c>
    </row>
    <row r="10" spans="1:6" x14ac:dyDescent="0.35">
      <c r="A10" s="143" t="s">
        <v>37</v>
      </c>
      <c r="B10" s="143" t="s">
        <v>38</v>
      </c>
    </row>
    <row r="11" spans="1:6" x14ac:dyDescent="0.35">
      <c r="A11" s="143" t="s">
        <v>39</v>
      </c>
      <c r="B11" s="143" t="s">
        <v>40</v>
      </c>
    </row>
    <row r="12" spans="1:6" x14ac:dyDescent="0.35">
      <c r="A12" s="143" t="s">
        <v>42</v>
      </c>
      <c r="B12" s="143" t="s">
        <v>43</v>
      </c>
    </row>
    <row r="13" spans="1:6" x14ac:dyDescent="0.35">
      <c r="A13" s="143" t="s">
        <v>45</v>
      </c>
      <c r="B13" s="143" t="s">
        <v>46</v>
      </c>
    </row>
    <row r="14" spans="1:6" x14ac:dyDescent="0.35">
      <c r="A14" s="143" t="s">
        <v>48</v>
      </c>
      <c r="B14" s="143" t="s">
        <v>49</v>
      </c>
    </row>
    <row r="15" spans="1:6" x14ac:dyDescent="0.35">
      <c r="A15" s="143" t="s">
        <v>51</v>
      </c>
      <c r="B15" s="143" t="s">
        <v>52</v>
      </c>
    </row>
    <row r="16" spans="1:6" x14ac:dyDescent="0.35">
      <c r="A16" s="143" t="s">
        <v>54</v>
      </c>
      <c r="B16" s="143" t="s">
        <v>55</v>
      </c>
    </row>
    <row r="17" spans="1:2" x14ac:dyDescent="0.35">
      <c r="A17" s="143" t="s">
        <v>57</v>
      </c>
      <c r="B17" s="143" t="s">
        <v>58</v>
      </c>
    </row>
    <row r="18" spans="1:2" x14ac:dyDescent="0.35">
      <c r="A18" s="143" t="s">
        <v>60</v>
      </c>
      <c r="B18" s="143" t="s">
        <v>61</v>
      </c>
    </row>
    <row r="19" spans="1:2" x14ac:dyDescent="0.35">
      <c r="A19" s="143" t="s">
        <v>62</v>
      </c>
      <c r="B19" s="143" t="s">
        <v>63</v>
      </c>
    </row>
    <row r="20" spans="1:2" x14ac:dyDescent="0.35">
      <c r="A20" s="143" t="s">
        <v>65</v>
      </c>
      <c r="B20" s="143" t="s">
        <v>66</v>
      </c>
    </row>
    <row r="21" spans="1:2" x14ac:dyDescent="0.35">
      <c r="A21" s="143" t="s">
        <v>68</v>
      </c>
      <c r="B21" s="143" t="s">
        <v>69</v>
      </c>
    </row>
    <row r="22" spans="1:2" x14ac:dyDescent="0.35">
      <c r="A22" s="143" t="s">
        <v>71</v>
      </c>
      <c r="B22" s="143" t="s">
        <v>72</v>
      </c>
    </row>
    <row r="23" spans="1:2" x14ac:dyDescent="0.35">
      <c r="A23" s="143" t="s">
        <v>74</v>
      </c>
      <c r="B23" s="143" t="s">
        <v>75</v>
      </c>
    </row>
    <row r="24" spans="1:2" x14ac:dyDescent="0.35">
      <c r="A24" s="143" t="s">
        <v>77</v>
      </c>
      <c r="B24" s="143" t="s">
        <v>78</v>
      </c>
    </row>
    <row r="25" spans="1:2" x14ac:dyDescent="0.35">
      <c r="A25" s="143" t="s">
        <v>80</v>
      </c>
      <c r="B25" s="143" t="s">
        <v>81</v>
      </c>
    </row>
    <row r="26" spans="1:2" x14ac:dyDescent="0.35">
      <c r="A26" s="143" t="s">
        <v>83</v>
      </c>
      <c r="B26" s="143" t="s">
        <v>84</v>
      </c>
    </row>
    <row r="27" spans="1:2" x14ac:dyDescent="0.35">
      <c r="A27" s="143" t="s">
        <v>86</v>
      </c>
      <c r="B27" s="143" t="s">
        <v>87</v>
      </c>
    </row>
    <row r="28" spans="1:2" x14ac:dyDescent="0.35">
      <c r="A28" s="143" t="s">
        <v>89</v>
      </c>
      <c r="B28" s="143" t="s">
        <v>90</v>
      </c>
    </row>
    <row r="29" spans="1:2" x14ac:dyDescent="0.35">
      <c r="A29" s="143" t="s">
        <v>91</v>
      </c>
      <c r="B29" s="143" t="s">
        <v>92</v>
      </c>
    </row>
    <row r="30" spans="1:2" x14ac:dyDescent="0.35">
      <c r="A30" s="143" t="s">
        <v>94</v>
      </c>
      <c r="B30" s="143" t="s">
        <v>95</v>
      </c>
    </row>
    <row r="31" spans="1:2" x14ac:dyDescent="0.35">
      <c r="A31" s="143" t="s">
        <v>97</v>
      </c>
      <c r="B31" s="143" t="s">
        <v>98</v>
      </c>
    </row>
    <row r="32" spans="1:2" x14ac:dyDescent="0.35">
      <c r="A32" s="143" t="s">
        <v>100</v>
      </c>
      <c r="B32" s="143" t="s">
        <v>101</v>
      </c>
    </row>
    <row r="33" spans="1:2" x14ac:dyDescent="0.35">
      <c r="A33" s="143" t="s">
        <v>103</v>
      </c>
      <c r="B33" s="143" t="s">
        <v>104</v>
      </c>
    </row>
    <row r="34" spans="1:2" x14ac:dyDescent="0.35">
      <c r="A34" s="143" t="s">
        <v>106</v>
      </c>
      <c r="B34" s="143" t="s">
        <v>107</v>
      </c>
    </row>
    <row r="35" spans="1:2" x14ac:dyDescent="0.35">
      <c r="A35" s="143" t="s">
        <v>109</v>
      </c>
      <c r="B35" s="143" t="s">
        <v>110</v>
      </c>
    </row>
    <row r="36" spans="1:2" x14ac:dyDescent="0.35">
      <c r="A36" s="143" t="s">
        <v>112</v>
      </c>
      <c r="B36" s="143" t="s">
        <v>113</v>
      </c>
    </row>
    <row r="37" spans="1:2" x14ac:dyDescent="0.35">
      <c r="A37" s="143" t="s">
        <v>115</v>
      </c>
      <c r="B37" s="143" t="s">
        <v>116</v>
      </c>
    </row>
    <row r="38" spans="1:2" x14ac:dyDescent="0.35">
      <c r="A38" s="143" t="s">
        <v>118</v>
      </c>
      <c r="B38" s="143" t="s">
        <v>119</v>
      </c>
    </row>
    <row r="39" spans="1:2" x14ac:dyDescent="0.35">
      <c r="A39" s="143" t="s">
        <v>121</v>
      </c>
      <c r="B39" s="143" t="s">
        <v>122</v>
      </c>
    </row>
    <row r="40" spans="1:2" x14ac:dyDescent="0.35">
      <c r="A40" s="143" t="s">
        <v>124</v>
      </c>
      <c r="B40" s="143" t="s">
        <v>125</v>
      </c>
    </row>
    <row r="41" spans="1:2" x14ac:dyDescent="0.35">
      <c r="A41" s="143" t="s">
        <v>126</v>
      </c>
      <c r="B41" s="143" t="s">
        <v>127</v>
      </c>
    </row>
    <row r="42" spans="1:2" x14ac:dyDescent="0.35">
      <c r="A42" s="143" t="s">
        <v>129</v>
      </c>
      <c r="B42" s="143" t="s">
        <v>130</v>
      </c>
    </row>
    <row r="43" spans="1:2" x14ac:dyDescent="0.35">
      <c r="A43" s="143" t="s">
        <v>132</v>
      </c>
      <c r="B43" s="143" t="s">
        <v>133</v>
      </c>
    </row>
    <row r="44" spans="1:2" x14ac:dyDescent="0.35">
      <c r="A44" s="143" t="s">
        <v>135</v>
      </c>
      <c r="B44" s="143" t="s">
        <v>136</v>
      </c>
    </row>
    <row r="45" spans="1:2" x14ac:dyDescent="0.35">
      <c r="A45" s="143" t="s">
        <v>138</v>
      </c>
      <c r="B45" s="143" t="s">
        <v>139</v>
      </c>
    </row>
    <row r="46" spans="1:2" x14ac:dyDescent="0.35">
      <c r="A46" s="143" t="s">
        <v>141</v>
      </c>
      <c r="B46" s="143" t="s">
        <v>142</v>
      </c>
    </row>
    <row r="47" spans="1:2" x14ac:dyDescent="0.35">
      <c r="A47" s="143" t="s">
        <v>144</v>
      </c>
      <c r="B47" s="143" t="s">
        <v>145</v>
      </c>
    </row>
    <row r="48" spans="1:2" x14ac:dyDescent="0.35">
      <c r="A48" s="143" t="s">
        <v>147</v>
      </c>
      <c r="B48" s="143" t="s">
        <v>148</v>
      </c>
    </row>
    <row r="49" spans="1:2" x14ac:dyDescent="0.35">
      <c r="A49" s="143" t="s">
        <v>149</v>
      </c>
      <c r="B49" s="143" t="s">
        <v>150</v>
      </c>
    </row>
    <row r="50" spans="1:2" x14ac:dyDescent="0.35">
      <c r="A50" s="143" t="s">
        <v>152</v>
      </c>
      <c r="B50" s="145" t="s">
        <v>1146</v>
      </c>
    </row>
    <row r="51" spans="1:2" x14ac:dyDescent="0.35">
      <c r="A51" s="143" t="s">
        <v>153</v>
      </c>
      <c r="B51" s="143" t="s">
        <v>154</v>
      </c>
    </row>
    <row r="52" spans="1:2" x14ac:dyDescent="0.35">
      <c r="A52" s="143" t="s">
        <v>155</v>
      </c>
      <c r="B52" s="143" t="s">
        <v>156</v>
      </c>
    </row>
    <row r="53" spans="1:2" x14ac:dyDescent="0.35">
      <c r="A53" s="143" t="s">
        <v>158</v>
      </c>
      <c r="B53" s="143" t="s">
        <v>159</v>
      </c>
    </row>
    <row r="54" spans="1:2" x14ac:dyDescent="0.35">
      <c r="A54" s="143" t="s">
        <v>160</v>
      </c>
      <c r="B54" s="143" t="s">
        <v>161</v>
      </c>
    </row>
    <row r="55" spans="1:2" x14ac:dyDescent="0.35">
      <c r="A55" s="143" t="s">
        <v>163</v>
      </c>
      <c r="B55" s="143" t="s">
        <v>164</v>
      </c>
    </row>
    <row r="56" spans="1:2" x14ac:dyDescent="0.35">
      <c r="A56" s="143" t="s">
        <v>166</v>
      </c>
      <c r="B56" s="143" t="s">
        <v>167</v>
      </c>
    </row>
    <row r="57" spans="1:2" x14ac:dyDescent="0.35">
      <c r="A57" s="143" t="s">
        <v>169</v>
      </c>
      <c r="B57" s="143" t="s">
        <v>170</v>
      </c>
    </row>
    <row r="58" spans="1:2" x14ac:dyDescent="0.35">
      <c r="A58" s="143" t="s">
        <v>172</v>
      </c>
      <c r="B58" s="143" t="s">
        <v>173</v>
      </c>
    </row>
    <row r="59" spans="1:2" x14ac:dyDescent="0.35">
      <c r="A59" s="143" t="s">
        <v>174</v>
      </c>
      <c r="B59" s="143" t="s">
        <v>175</v>
      </c>
    </row>
    <row r="60" spans="1:2" x14ac:dyDescent="0.35">
      <c r="A60" s="143" t="s">
        <v>176</v>
      </c>
      <c r="B60" s="143" t="s">
        <v>177</v>
      </c>
    </row>
    <row r="61" spans="1:2" x14ac:dyDescent="0.35">
      <c r="A61" s="143" t="s">
        <v>179</v>
      </c>
      <c r="B61" s="143" t="s">
        <v>180</v>
      </c>
    </row>
    <row r="62" spans="1:2" x14ac:dyDescent="0.35">
      <c r="A62" s="143" t="s">
        <v>181</v>
      </c>
      <c r="B62" s="143" t="s">
        <v>182</v>
      </c>
    </row>
    <row r="63" spans="1:2" x14ac:dyDescent="0.35">
      <c r="A63" s="143" t="s">
        <v>183</v>
      </c>
      <c r="B63" s="143" t="s">
        <v>184</v>
      </c>
    </row>
    <row r="64" spans="1:2" x14ac:dyDescent="0.35">
      <c r="A64" s="143" t="s">
        <v>186</v>
      </c>
      <c r="B64" s="143" t="s">
        <v>187</v>
      </c>
    </row>
    <row r="65" spans="1:2" x14ac:dyDescent="0.35">
      <c r="A65" s="143" t="s">
        <v>188</v>
      </c>
      <c r="B65" s="143" t="s">
        <v>189</v>
      </c>
    </row>
    <row r="66" spans="1:2" x14ac:dyDescent="0.35">
      <c r="A66" s="143" t="s">
        <v>191</v>
      </c>
      <c r="B66" s="143" t="s">
        <v>192</v>
      </c>
    </row>
    <row r="67" spans="1:2" x14ac:dyDescent="0.35">
      <c r="A67" s="143" t="s">
        <v>194</v>
      </c>
      <c r="B67" s="143" t="s">
        <v>195</v>
      </c>
    </row>
    <row r="68" spans="1:2" x14ac:dyDescent="0.35">
      <c r="A68" s="143" t="s">
        <v>196</v>
      </c>
      <c r="B68" s="143" t="s">
        <v>197</v>
      </c>
    </row>
    <row r="69" spans="1:2" x14ac:dyDescent="0.35">
      <c r="A69" s="143" t="s">
        <v>199</v>
      </c>
      <c r="B69" s="143" t="s">
        <v>200</v>
      </c>
    </row>
    <row r="70" spans="1:2" x14ac:dyDescent="0.35">
      <c r="A70" s="143" t="s">
        <v>203</v>
      </c>
      <c r="B70" s="143" t="s">
        <v>204</v>
      </c>
    </row>
    <row r="71" spans="1:2" x14ac:dyDescent="0.35">
      <c r="A71" s="143" t="s">
        <v>206</v>
      </c>
      <c r="B71" s="143" t="s">
        <v>207</v>
      </c>
    </row>
    <row r="72" spans="1:2" x14ac:dyDescent="0.35">
      <c r="A72" s="143" t="s">
        <v>208</v>
      </c>
      <c r="B72" s="143" t="s">
        <v>209</v>
      </c>
    </row>
    <row r="73" spans="1:2" x14ac:dyDescent="0.35">
      <c r="A73" s="143" t="s">
        <v>210</v>
      </c>
      <c r="B73" s="143" t="s">
        <v>211</v>
      </c>
    </row>
    <row r="74" spans="1:2" x14ac:dyDescent="0.35">
      <c r="A74" s="143" t="s">
        <v>212</v>
      </c>
      <c r="B74" s="143" t="s">
        <v>213</v>
      </c>
    </row>
    <row r="75" spans="1:2" x14ac:dyDescent="0.35">
      <c r="A75" s="144" t="s">
        <v>1147</v>
      </c>
      <c r="B75" s="144" t="s">
        <v>1148</v>
      </c>
    </row>
    <row r="76" spans="1:2" x14ac:dyDescent="0.35">
      <c r="A76" s="143" t="s">
        <v>215</v>
      </c>
      <c r="B76" s="143" t="s">
        <v>216</v>
      </c>
    </row>
    <row r="77" spans="1:2" x14ac:dyDescent="0.35">
      <c r="A77" s="143" t="s">
        <v>217</v>
      </c>
      <c r="B77" s="143" t="s">
        <v>218</v>
      </c>
    </row>
    <row r="78" spans="1:2" x14ac:dyDescent="0.35">
      <c r="A78" s="143" t="s">
        <v>219</v>
      </c>
      <c r="B78" s="143" t="s">
        <v>220</v>
      </c>
    </row>
    <row r="79" spans="1:2" x14ac:dyDescent="0.35">
      <c r="A79" s="143" t="s">
        <v>221</v>
      </c>
      <c r="B79" s="143" t="s">
        <v>222</v>
      </c>
    </row>
    <row r="80" spans="1:2" x14ac:dyDescent="0.35">
      <c r="A80" s="143" t="s">
        <v>223</v>
      </c>
      <c r="B80" s="143" t="s">
        <v>224</v>
      </c>
    </row>
    <row r="81" spans="1:2" x14ac:dyDescent="0.35">
      <c r="A81" s="143" t="s">
        <v>225</v>
      </c>
      <c r="B81" s="143" t="s">
        <v>226</v>
      </c>
    </row>
    <row r="82" spans="1:2" x14ac:dyDescent="0.35">
      <c r="A82" s="143" t="s">
        <v>227</v>
      </c>
      <c r="B82" s="143" t="s">
        <v>228</v>
      </c>
    </row>
    <row r="83" spans="1:2" x14ac:dyDescent="0.35">
      <c r="A83" s="143" t="s">
        <v>229</v>
      </c>
      <c r="B83" s="143" t="s">
        <v>230</v>
      </c>
    </row>
    <row r="84" spans="1:2" x14ac:dyDescent="0.35">
      <c r="A84" s="143" t="s">
        <v>231</v>
      </c>
      <c r="B84" s="143" t="s">
        <v>232</v>
      </c>
    </row>
    <row r="85" spans="1:2" x14ac:dyDescent="0.35">
      <c r="A85" s="143" t="s">
        <v>233</v>
      </c>
      <c r="B85" s="144" t="s">
        <v>234</v>
      </c>
    </row>
    <row r="86" spans="1:2" x14ac:dyDescent="0.35">
      <c r="A86" s="143" t="s">
        <v>235</v>
      </c>
      <c r="B86" s="143" t="s">
        <v>236</v>
      </c>
    </row>
    <row r="87" spans="1:2" x14ac:dyDescent="0.35">
      <c r="A87" s="143" t="s">
        <v>238</v>
      </c>
      <c r="B87" s="143" t="s">
        <v>239</v>
      </c>
    </row>
    <row r="88" spans="1:2" x14ac:dyDescent="0.35">
      <c r="A88" s="143" t="s">
        <v>241</v>
      </c>
      <c r="B88" s="143" t="s">
        <v>242</v>
      </c>
    </row>
    <row r="89" spans="1:2" x14ac:dyDescent="0.35">
      <c r="A89" s="143" t="s">
        <v>243</v>
      </c>
      <c r="B89" s="143" t="s">
        <v>244</v>
      </c>
    </row>
    <row r="90" spans="1:2" x14ac:dyDescent="0.35">
      <c r="A90" s="143" t="s">
        <v>246</v>
      </c>
      <c r="B90" s="143" t="s">
        <v>247</v>
      </c>
    </row>
    <row r="91" spans="1:2" x14ac:dyDescent="0.35">
      <c r="A91" s="143" t="s">
        <v>249</v>
      </c>
      <c r="B91" s="143" t="s">
        <v>250</v>
      </c>
    </row>
    <row r="92" spans="1:2" x14ac:dyDescent="0.35">
      <c r="A92" s="143" t="s">
        <v>252</v>
      </c>
      <c r="B92" s="143" t="s">
        <v>253</v>
      </c>
    </row>
    <row r="93" spans="1:2" x14ac:dyDescent="0.35">
      <c r="A93" s="143" t="s">
        <v>255</v>
      </c>
      <c r="B93" s="143" t="s">
        <v>256</v>
      </c>
    </row>
    <row r="94" spans="1:2" x14ac:dyDescent="0.35">
      <c r="A94" s="143" t="s">
        <v>258</v>
      </c>
      <c r="B94" s="143" t="s">
        <v>259</v>
      </c>
    </row>
    <row r="95" spans="1:2" x14ac:dyDescent="0.35">
      <c r="A95" s="143" t="s">
        <v>261</v>
      </c>
      <c r="B95" s="143" t="s">
        <v>262</v>
      </c>
    </row>
    <row r="96" spans="1:2" x14ac:dyDescent="0.35">
      <c r="A96" s="143" t="s">
        <v>263</v>
      </c>
      <c r="B96" s="143" t="s">
        <v>264</v>
      </c>
    </row>
    <row r="97" spans="1:2" x14ac:dyDescent="0.35">
      <c r="A97" s="143" t="s">
        <v>266</v>
      </c>
      <c r="B97" s="143" t="s">
        <v>267</v>
      </c>
    </row>
    <row r="98" spans="1:2" x14ac:dyDescent="0.35">
      <c r="A98" s="143" t="s">
        <v>269</v>
      </c>
      <c r="B98" s="143" t="s">
        <v>270</v>
      </c>
    </row>
    <row r="99" spans="1:2" x14ac:dyDescent="0.35">
      <c r="A99" s="143" t="s">
        <v>271</v>
      </c>
      <c r="B99" s="143" t="s">
        <v>272</v>
      </c>
    </row>
    <row r="100" spans="1:2" x14ac:dyDescent="0.35">
      <c r="A100" s="143" t="s">
        <v>273</v>
      </c>
      <c r="B100" s="143" t="s">
        <v>274</v>
      </c>
    </row>
    <row r="101" spans="1:2" x14ac:dyDescent="0.35">
      <c r="A101" s="144" t="s">
        <v>276</v>
      </c>
      <c r="B101" s="143" t="s">
        <v>277</v>
      </c>
    </row>
    <row r="102" spans="1:2" x14ac:dyDescent="0.35">
      <c r="A102" s="143" t="s">
        <v>279</v>
      </c>
      <c r="B102" s="143" t="s">
        <v>280</v>
      </c>
    </row>
    <row r="103" spans="1:2" x14ac:dyDescent="0.35">
      <c r="A103" s="143" t="s">
        <v>281</v>
      </c>
      <c r="B103" s="143" t="s">
        <v>282</v>
      </c>
    </row>
    <row r="104" spans="1:2" x14ac:dyDescent="0.35">
      <c r="A104" s="143" t="s">
        <v>283</v>
      </c>
      <c r="B104" s="143" t="s">
        <v>284</v>
      </c>
    </row>
    <row r="105" spans="1:2" x14ac:dyDescent="0.35">
      <c r="A105" s="143" t="s">
        <v>285</v>
      </c>
      <c r="B105" s="143" t="s">
        <v>286</v>
      </c>
    </row>
    <row r="106" spans="1:2" x14ac:dyDescent="0.35">
      <c r="A106" s="143" t="s">
        <v>287</v>
      </c>
      <c r="B106" s="143" t="s">
        <v>288</v>
      </c>
    </row>
    <row r="107" spans="1:2" x14ac:dyDescent="0.35">
      <c r="A107" s="143" t="s">
        <v>289</v>
      </c>
      <c r="B107" s="143" t="s">
        <v>290</v>
      </c>
    </row>
    <row r="108" spans="1:2" x14ac:dyDescent="0.35">
      <c r="A108" s="143" t="s">
        <v>291</v>
      </c>
      <c r="B108" s="143" t="s">
        <v>292</v>
      </c>
    </row>
    <row r="109" spans="1:2" x14ac:dyDescent="0.35">
      <c r="A109" s="143" t="s">
        <v>293</v>
      </c>
      <c r="B109" s="143" t="s">
        <v>294</v>
      </c>
    </row>
    <row r="110" spans="1:2" x14ac:dyDescent="0.35">
      <c r="A110" s="143" t="s">
        <v>295</v>
      </c>
      <c r="B110" s="143" t="s">
        <v>296</v>
      </c>
    </row>
    <row r="111" spans="1:2" x14ac:dyDescent="0.35">
      <c r="A111" s="143" t="s">
        <v>297</v>
      </c>
      <c r="B111" s="143" t="s">
        <v>298</v>
      </c>
    </row>
    <row r="112" spans="1:2" x14ac:dyDescent="0.35">
      <c r="A112" s="143" t="s">
        <v>300</v>
      </c>
      <c r="B112" s="143" t="s">
        <v>301</v>
      </c>
    </row>
    <row r="113" spans="1:2" x14ac:dyDescent="0.35">
      <c r="A113" s="143" t="s">
        <v>302</v>
      </c>
      <c r="B113" s="143" t="s">
        <v>303</v>
      </c>
    </row>
    <row r="114" spans="1:2" x14ac:dyDescent="0.35">
      <c r="A114" s="143" t="s">
        <v>304</v>
      </c>
      <c r="B114" s="143" t="s">
        <v>305</v>
      </c>
    </row>
    <row r="115" spans="1:2" x14ac:dyDescent="0.35">
      <c r="A115" s="143" t="s">
        <v>307</v>
      </c>
      <c r="B115" s="143" t="s">
        <v>308</v>
      </c>
    </row>
    <row r="116" spans="1:2" x14ac:dyDescent="0.35">
      <c r="A116" s="143" t="s">
        <v>309</v>
      </c>
      <c r="B116" s="143" t="s">
        <v>310</v>
      </c>
    </row>
    <row r="117" spans="1:2" x14ac:dyDescent="0.35">
      <c r="A117" s="143" t="s">
        <v>311</v>
      </c>
      <c r="B117" s="143" t="s">
        <v>312</v>
      </c>
    </row>
    <row r="118" spans="1:2" x14ac:dyDescent="0.35">
      <c r="A118" s="143" t="s">
        <v>314</v>
      </c>
      <c r="B118" s="143" t="s">
        <v>315</v>
      </c>
    </row>
    <row r="119" spans="1:2" x14ac:dyDescent="0.35">
      <c r="A119" s="143" t="s">
        <v>316</v>
      </c>
      <c r="B119" s="143" t="s">
        <v>317</v>
      </c>
    </row>
    <row r="120" spans="1:2" x14ac:dyDescent="0.35">
      <c r="A120" s="143" t="s">
        <v>318</v>
      </c>
      <c r="B120" s="143" t="s">
        <v>319</v>
      </c>
    </row>
    <row r="121" spans="1:2" x14ac:dyDescent="0.35">
      <c r="A121" s="143" t="s">
        <v>320</v>
      </c>
      <c r="B121" s="143" t="s">
        <v>321</v>
      </c>
    </row>
    <row r="122" spans="1:2" x14ac:dyDescent="0.35">
      <c r="A122" s="143" t="s">
        <v>323</v>
      </c>
      <c r="B122" s="143" t="s">
        <v>305</v>
      </c>
    </row>
    <row r="123" spans="1:2" x14ac:dyDescent="0.35">
      <c r="A123" s="143" t="s">
        <v>324</v>
      </c>
      <c r="B123" s="143" t="s">
        <v>325</v>
      </c>
    </row>
    <row r="124" spans="1:2" x14ac:dyDescent="0.35">
      <c r="A124" s="143" t="s">
        <v>326</v>
      </c>
      <c r="B124" s="143" t="s">
        <v>308</v>
      </c>
    </row>
    <row r="125" spans="1:2" x14ac:dyDescent="0.35">
      <c r="A125" s="143" t="s">
        <v>327</v>
      </c>
      <c r="B125" s="143" t="s">
        <v>310</v>
      </c>
    </row>
    <row r="126" spans="1:2" x14ac:dyDescent="0.35">
      <c r="A126" s="143" t="s">
        <v>328</v>
      </c>
      <c r="B126" s="143" t="s">
        <v>312</v>
      </c>
    </row>
    <row r="127" spans="1:2" x14ac:dyDescent="0.35">
      <c r="A127" s="143" t="s">
        <v>329</v>
      </c>
      <c r="B127" s="143" t="s">
        <v>315</v>
      </c>
    </row>
    <row r="128" spans="1:2" x14ac:dyDescent="0.35">
      <c r="A128" s="143" t="s">
        <v>330</v>
      </c>
      <c r="B128" s="143" t="s">
        <v>317</v>
      </c>
    </row>
    <row r="129" spans="1:2" x14ac:dyDescent="0.35">
      <c r="A129" s="143" t="s">
        <v>331</v>
      </c>
      <c r="B129" s="143" t="s">
        <v>319</v>
      </c>
    </row>
    <row r="130" spans="1:2" x14ac:dyDescent="0.35">
      <c r="A130" s="143" t="s">
        <v>332</v>
      </c>
      <c r="B130" s="143" t="s">
        <v>321</v>
      </c>
    </row>
    <row r="131" spans="1:2" x14ac:dyDescent="0.35">
      <c r="A131" s="143" t="s">
        <v>333</v>
      </c>
      <c r="B131" s="143" t="s">
        <v>334</v>
      </c>
    </row>
    <row r="132" spans="1:2" x14ac:dyDescent="0.35">
      <c r="A132" s="143" t="s">
        <v>336</v>
      </c>
      <c r="B132" s="143" t="s">
        <v>337</v>
      </c>
    </row>
    <row r="133" spans="1:2" x14ac:dyDescent="0.35">
      <c r="A133" s="143" t="s">
        <v>339</v>
      </c>
      <c r="B133" s="143" t="s">
        <v>340</v>
      </c>
    </row>
    <row r="134" spans="1:2" x14ac:dyDescent="0.35">
      <c r="A134" s="143" t="s">
        <v>341</v>
      </c>
      <c r="B134" s="143" t="s">
        <v>342</v>
      </c>
    </row>
    <row r="135" spans="1:2" x14ac:dyDescent="0.35">
      <c r="A135" s="143" t="s">
        <v>343</v>
      </c>
      <c r="B135" s="143" t="s">
        <v>344</v>
      </c>
    </row>
    <row r="136" spans="1:2" x14ac:dyDescent="0.35">
      <c r="A136" s="143" t="s">
        <v>345</v>
      </c>
      <c r="B136" s="143" t="s">
        <v>346</v>
      </c>
    </row>
    <row r="137" spans="1:2" x14ac:dyDescent="0.35">
      <c r="A137" s="143" t="s">
        <v>347</v>
      </c>
      <c r="B137" s="143" t="s">
        <v>348</v>
      </c>
    </row>
    <row r="138" spans="1:2" x14ac:dyDescent="0.35">
      <c r="A138" s="143" t="s">
        <v>349</v>
      </c>
      <c r="B138" s="143" t="s">
        <v>350</v>
      </c>
    </row>
    <row r="139" spans="1:2" x14ac:dyDescent="0.35">
      <c r="A139" s="143" t="s">
        <v>352</v>
      </c>
      <c r="B139" s="143" t="s">
        <v>353</v>
      </c>
    </row>
    <row r="140" spans="1:2" x14ac:dyDescent="0.35">
      <c r="A140" s="143" t="s">
        <v>354</v>
      </c>
      <c r="B140" s="143" t="s">
        <v>355</v>
      </c>
    </row>
    <row r="141" spans="1:2" x14ac:dyDescent="0.35">
      <c r="A141" s="143" t="s">
        <v>356</v>
      </c>
      <c r="B141" s="143" t="s">
        <v>357</v>
      </c>
    </row>
    <row r="142" spans="1:2" x14ac:dyDescent="0.35">
      <c r="A142" s="143" t="s">
        <v>359</v>
      </c>
      <c r="B142" s="143" t="s">
        <v>360</v>
      </c>
    </row>
    <row r="143" spans="1:2" x14ac:dyDescent="0.35">
      <c r="A143" s="143" t="s">
        <v>361</v>
      </c>
      <c r="B143" s="143" t="s">
        <v>362</v>
      </c>
    </row>
    <row r="144" spans="1:2" x14ac:dyDescent="0.35">
      <c r="A144" s="143" t="s">
        <v>363</v>
      </c>
      <c r="B144" s="143" t="s">
        <v>364</v>
      </c>
    </row>
    <row r="145" spans="1:2" x14ac:dyDescent="0.35">
      <c r="A145" s="143" t="s">
        <v>365</v>
      </c>
      <c r="B145" s="143" t="s">
        <v>366</v>
      </c>
    </row>
    <row r="146" spans="1:2" x14ac:dyDescent="0.35">
      <c r="A146" s="143" t="s">
        <v>367</v>
      </c>
      <c r="B146" s="143" t="s">
        <v>368</v>
      </c>
    </row>
    <row r="147" spans="1:2" x14ac:dyDescent="0.35">
      <c r="A147" s="143" t="s">
        <v>370</v>
      </c>
      <c r="B147" s="143" t="s">
        <v>371</v>
      </c>
    </row>
    <row r="148" spans="1:2" x14ac:dyDescent="0.35">
      <c r="A148" s="143" t="s">
        <v>373</v>
      </c>
      <c r="B148" s="143" t="s">
        <v>374</v>
      </c>
    </row>
    <row r="149" spans="1:2" x14ac:dyDescent="0.35">
      <c r="A149" s="143" t="s">
        <v>375</v>
      </c>
      <c r="B149" s="143" t="s">
        <v>376</v>
      </c>
    </row>
    <row r="150" spans="1:2" x14ac:dyDescent="0.35">
      <c r="A150" s="143" t="s">
        <v>377</v>
      </c>
      <c r="B150" s="143" t="s">
        <v>378</v>
      </c>
    </row>
    <row r="151" spans="1:2" x14ac:dyDescent="0.35">
      <c r="A151" s="143" t="s">
        <v>379</v>
      </c>
      <c r="B151" s="143" t="s">
        <v>380</v>
      </c>
    </row>
    <row r="152" spans="1:2" x14ac:dyDescent="0.35">
      <c r="A152" s="143" t="s">
        <v>382</v>
      </c>
      <c r="B152" s="143" t="s">
        <v>383</v>
      </c>
    </row>
    <row r="153" spans="1:2" x14ac:dyDescent="0.35">
      <c r="A153" s="143" t="s">
        <v>385</v>
      </c>
      <c r="B153" s="143" t="s">
        <v>386</v>
      </c>
    </row>
    <row r="154" spans="1:2" x14ac:dyDescent="0.35">
      <c r="A154" s="143" t="s">
        <v>387</v>
      </c>
      <c r="B154" s="143" t="s">
        <v>388</v>
      </c>
    </row>
    <row r="155" spans="1:2" x14ac:dyDescent="0.35">
      <c r="A155" s="143" t="s">
        <v>390</v>
      </c>
      <c r="B155" s="143" t="s">
        <v>391</v>
      </c>
    </row>
    <row r="156" spans="1:2" x14ac:dyDescent="0.35">
      <c r="A156" s="145" t="s">
        <v>1152</v>
      </c>
      <c r="B156" s="143" t="s">
        <v>392</v>
      </c>
    </row>
    <row r="157" spans="1:2" x14ac:dyDescent="0.35">
      <c r="A157" s="143" t="s">
        <v>394</v>
      </c>
      <c r="B157" s="143" t="s">
        <v>395</v>
      </c>
    </row>
    <row r="158" spans="1:2" x14ac:dyDescent="0.35">
      <c r="A158" s="143" t="s">
        <v>397</v>
      </c>
      <c r="B158" s="143" t="s">
        <v>398</v>
      </c>
    </row>
    <row r="159" spans="1:2" x14ac:dyDescent="0.35">
      <c r="A159" s="143" t="s">
        <v>400</v>
      </c>
      <c r="B159" s="143" t="s">
        <v>401</v>
      </c>
    </row>
    <row r="160" spans="1:2" x14ac:dyDescent="0.35">
      <c r="A160" s="144" t="s">
        <v>1153</v>
      </c>
      <c r="B160" s="144" t="s">
        <v>1154</v>
      </c>
    </row>
    <row r="161" spans="1:2" x14ac:dyDescent="0.35">
      <c r="A161" s="143" t="s">
        <v>403</v>
      </c>
      <c r="B161" s="143" t="s">
        <v>404</v>
      </c>
    </row>
    <row r="162" spans="1:2" x14ac:dyDescent="0.35">
      <c r="A162" s="143" t="s">
        <v>406</v>
      </c>
      <c r="B162" s="143" t="s">
        <v>407</v>
      </c>
    </row>
    <row r="163" spans="1:2" x14ac:dyDescent="0.35">
      <c r="A163" s="143" t="s">
        <v>409</v>
      </c>
      <c r="B163" s="143" t="s">
        <v>410</v>
      </c>
    </row>
    <row r="164" spans="1:2" x14ac:dyDescent="0.35">
      <c r="A164" s="143" t="s">
        <v>412</v>
      </c>
      <c r="B164" s="143" t="s">
        <v>413</v>
      </c>
    </row>
    <row r="165" spans="1:2" x14ac:dyDescent="0.35">
      <c r="A165" s="143" t="s">
        <v>415</v>
      </c>
      <c r="B165" s="143" t="s">
        <v>416</v>
      </c>
    </row>
    <row r="166" spans="1:2" x14ac:dyDescent="0.35">
      <c r="A166" s="143" t="s">
        <v>418</v>
      </c>
      <c r="B166" s="143" t="s">
        <v>419</v>
      </c>
    </row>
    <row r="167" spans="1:2" x14ac:dyDescent="0.35">
      <c r="A167" s="143" t="s">
        <v>421</v>
      </c>
      <c r="B167" s="143" t="s">
        <v>422</v>
      </c>
    </row>
    <row r="168" spans="1:2" x14ac:dyDescent="0.35">
      <c r="A168" s="143" t="s">
        <v>424</v>
      </c>
      <c r="B168" s="143" t="s">
        <v>425</v>
      </c>
    </row>
    <row r="169" spans="1:2" x14ac:dyDescent="0.35">
      <c r="A169" s="143" t="s">
        <v>427</v>
      </c>
      <c r="B169" s="143" t="s">
        <v>428</v>
      </c>
    </row>
    <row r="170" spans="1:2" x14ac:dyDescent="0.35">
      <c r="A170" s="143" t="s">
        <v>430</v>
      </c>
      <c r="B170" s="143" t="s">
        <v>431</v>
      </c>
    </row>
    <row r="171" spans="1:2" x14ac:dyDescent="0.35">
      <c r="A171" s="143" t="s">
        <v>433</v>
      </c>
      <c r="B171" s="143" t="s">
        <v>434</v>
      </c>
    </row>
    <row r="172" spans="1:2" x14ac:dyDescent="0.35">
      <c r="A172" s="143" t="s">
        <v>436</v>
      </c>
      <c r="B172" s="143" t="s">
        <v>437</v>
      </c>
    </row>
    <row r="173" spans="1:2" x14ac:dyDescent="0.35">
      <c r="A173" s="143" t="s">
        <v>439</v>
      </c>
      <c r="B173" s="143" t="s">
        <v>440</v>
      </c>
    </row>
    <row r="174" spans="1:2" x14ac:dyDescent="0.35">
      <c r="A174" s="143" t="s">
        <v>442</v>
      </c>
      <c r="B174" s="143" t="s">
        <v>443</v>
      </c>
    </row>
    <row r="175" spans="1:2" x14ac:dyDescent="0.35">
      <c r="A175" s="143" t="s">
        <v>445</v>
      </c>
      <c r="B175" s="143" t="s">
        <v>446</v>
      </c>
    </row>
    <row r="176" spans="1:2" x14ac:dyDescent="0.35">
      <c r="A176" s="143" t="s">
        <v>448</v>
      </c>
      <c r="B176" s="143" t="s">
        <v>449</v>
      </c>
    </row>
    <row r="177" spans="1:2" x14ac:dyDescent="0.35">
      <c r="A177" s="143" t="s">
        <v>451</v>
      </c>
      <c r="B177" s="143" t="s">
        <v>452</v>
      </c>
    </row>
    <row r="178" spans="1:2" x14ac:dyDescent="0.35">
      <c r="A178" s="143" t="s">
        <v>454</v>
      </c>
      <c r="B178" s="143" t="s">
        <v>455</v>
      </c>
    </row>
    <row r="179" spans="1:2" x14ac:dyDescent="0.35">
      <c r="A179" s="143" t="s">
        <v>457</v>
      </c>
      <c r="B179" s="143" t="s">
        <v>458</v>
      </c>
    </row>
    <row r="180" spans="1:2" x14ac:dyDescent="0.35">
      <c r="A180" s="143" t="s">
        <v>460</v>
      </c>
      <c r="B180" s="143" t="s">
        <v>461</v>
      </c>
    </row>
    <row r="181" spans="1:2" x14ac:dyDescent="0.35">
      <c r="A181" s="143" t="s">
        <v>463</v>
      </c>
      <c r="B181" s="143" t="s">
        <v>464</v>
      </c>
    </row>
    <row r="182" spans="1:2" x14ac:dyDescent="0.35">
      <c r="A182" s="143" t="s">
        <v>466</v>
      </c>
      <c r="B182" s="143" t="s">
        <v>467</v>
      </c>
    </row>
    <row r="183" spans="1:2" x14ac:dyDescent="0.35">
      <c r="A183" s="143" t="s">
        <v>469</v>
      </c>
      <c r="B183" s="143" t="s">
        <v>470</v>
      </c>
    </row>
    <row r="184" spans="1:2" x14ac:dyDescent="0.35">
      <c r="A184" s="143" t="s">
        <v>472</v>
      </c>
      <c r="B184" s="143" t="s">
        <v>473</v>
      </c>
    </row>
    <row r="185" spans="1:2" x14ac:dyDescent="0.35">
      <c r="A185" s="143" t="s">
        <v>475</v>
      </c>
      <c r="B185" s="143" t="s">
        <v>476</v>
      </c>
    </row>
    <row r="186" spans="1:2" x14ac:dyDescent="0.35">
      <c r="A186" s="143" t="s">
        <v>478</v>
      </c>
      <c r="B186" s="143" t="s">
        <v>479</v>
      </c>
    </row>
    <row r="187" spans="1:2" x14ac:dyDescent="0.35">
      <c r="A187" s="143" t="s">
        <v>481</v>
      </c>
      <c r="B187" s="143" t="s">
        <v>482</v>
      </c>
    </row>
    <row r="188" spans="1:2" x14ac:dyDescent="0.35">
      <c r="A188" s="143" t="s">
        <v>484</v>
      </c>
      <c r="B188" s="143" t="s">
        <v>485</v>
      </c>
    </row>
    <row r="189" spans="1:2" x14ac:dyDescent="0.35">
      <c r="A189" s="143" t="s">
        <v>486</v>
      </c>
      <c r="B189" s="143" t="s">
        <v>487</v>
      </c>
    </row>
    <row r="190" spans="1:2" x14ac:dyDescent="0.35">
      <c r="A190" s="143" t="s">
        <v>489</v>
      </c>
      <c r="B190" s="143" t="s">
        <v>490</v>
      </c>
    </row>
    <row r="191" spans="1:2" x14ac:dyDescent="0.35">
      <c r="A191" s="143" t="s">
        <v>492</v>
      </c>
      <c r="B191" s="143" t="s">
        <v>493</v>
      </c>
    </row>
    <row r="192" spans="1:2" x14ac:dyDescent="0.35">
      <c r="A192" s="143" t="s">
        <v>495</v>
      </c>
      <c r="B192" s="143" t="s">
        <v>496</v>
      </c>
    </row>
    <row r="193" spans="1:2" x14ac:dyDescent="0.35">
      <c r="A193" s="143" t="s">
        <v>498</v>
      </c>
      <c r="B193" s="143" t="s">
        <v>499</v>
      </c>
    </row>
    <row r="194" spans="1:2" x14ac:dyDescent="0.35">
      <c r="A194" s="143" t="s">
        <v>501</v>
      </c>
      <c r="B194" s="143" t="s">
        <v>502</v>
      </c>
    </row>
    <row r="195" spans="1:2" x14ac:dyDescent="0.35">
      <c r="A195" s="143" t="s">
        <v>504</v>
      </c>
      <c r="B195" s="143" t="s">
        <v>505</v>
      </c>
    </row>
    <row r="196" spans="1:2" x14ac:dyDescent="0.35">
      <c r="A196" s="143" t="s">
        <v>507</v>
      </c>
      <c r="B196" s="143" t="s">
        <v>508</v>
      </c>
    </row>
    <row r="197" spans="1:2" x14ac:dyDescent="0.35">
      <c r="A197" s="143" t="s">
        <v>510</v>
      </c>
      <c r="B197" s="143" t="s">
        <v>511</v>
      </c>
    </row>
    <row r="198" spans="1:2" x14ac:dyDescent="0.35">
      <c r="A198" s="143" t="s">
        <v>513</v>
      </c>
      <c r="B198" s="143" t="s">
        <v>514</v>
      </c>
    </row>
    <row r="199" spans="1:2" x14ac:dyDescent="0.35">
      <c r="A199" s="143" t="s">
        <v>516</v>
      </c>
      <c r="B199" s="143" t="s">
        <v>517</v>
      </c>
    </row>
    <row r="200" spans="1:2" x14ac:dyDescent="0.35">
      <c r="A200" s="143" t="s">
        <v>519</v>
      </c>
      <c r="B200" s="143" t="s">
        <v>520</v>
      </c>
    </row>
    <row r="201" spans="1:2" x14ac:dyDescent="0.35">
      <c r="A201" s="143" t="s">
        <v>522</v>
      </c>
      <c r="B201" s="143" t="s">
        <v>523</v>
      </c>
    </row>
    <row r="202" spans="1:2" x14ac:dyDescent="0.35">
      <c r="A202" s="143" t="s">
        <v>525</v>
      </c>
      <c r="B202" s="143" t="s">
        <v>526</v>
      </c>
    </row>
    <row r="203" spans="1:2" x14ac:dyDescent="0.35">
      <c r="A203" s="143" t="s">
        <v>527</v>
      </c>
      <c r="B203" s="143" t="s">
        <v>528</v>
      </c>
    </row>
    <row r="204" spans="1:2" x14ac:dyDescent="0.35">
      <c r="A204" s="143" t="s">
        <v>529</v>
      </c>
      <c r="B204" s="143" t="s">
        <v>530</v>
      </c>
    </row>
    <row r="205" spans="1:2" x14ac:dyDescent="0.35">
      <c r="A205" s="143" t="s">
        <v>531</v>
      </c>
      <c r="B205" s="143" t="s">
        <v>532</v>
      </c>
    </row>
    <row r="206" spans="1:2" x14ac:dyDescent="0.35">
      <c r="A206" s="143" t="s">
        <v>533</v>
      </c>
      <c r="B206" s="143" t="s">
        <v>534</v>
      </c>
    </row>
    <row r="207" spans="1:2" x14ac:dyDescent="0.35">
      <c r="A207" s="143" t="s">
        <v>536</v>
      </c>
      <c r="B207" s="143" t="s">
        <v>537</v>
      </c>
    </row>
    <row r="208" spans="1:2" x14ac:dyDescent="0.35">
      <c r="A208" s="143" t="s">
        <v>539</v>
      </c>
      <c r="B208" s="143" t="s">
        <v>540</v>
      </c>
    </row>
    <row r="209" spans="1:2" x14ac:dyDescent="0.35">
      <c r="A209" s="143" t="s">
        <v>541</v>
      </c>
      <c r="B209" s="143" t="s">
        <v>542</v>
      </c>
    </row>
    <row r="210" spans="1:2" x14ac:dyDescent="0.35">
      <c r="A210" s="143" t="s">
        <v>543</v>
      </c>
      <c r="B210" s="143" t="s">
        <v>544</v>
      </c>
    </row>
    <row r="211" spans="1:2" x14ac:dyDescent="0.35">
      <c r="A211" s="143" t="s">
        <v>545</v>
      </c>
      <c r="B211" s="143" t="s">
        <v>546</v>
      </c>
    </row>
    <row r="212" spans="1:2" x14ac:dyDescent="0.35">
      <c r="A212" s="143" t="s">
        <v>547</v>
      </c>
      <c r="B212" s="143" t="s">
        <v>548</v>
      </c>
    </row>
    <row r="213" spans="1:2" x14ac:dyDescent="0.35">
      <c r="A213" s="143" t="s">
        <v>549</v>
      </c>
      <c r="B213" s="143" t="s">
        <v>550</v>
      </c>
    </row>
    <row r="214" spans="1:2" x14ac:dyDescent="0.35">
      <c r="A214" s="143" t="s">
        <v>551</v>
      </c>
      <c r="B214" s="143" t="s">
        <v>552</v>
      </c>
    </row>
    <row r="215" spans="1:2" x14ac:dyDescent="0.35">
      <c r="A215" s="143" t="s">
        <v>553</v>
      </c>
      <c r="B215" s="143" t="s">
        <v>554</v>
      </c>
    </row>
    <row r="216" spans="1:2" x14ac:dyDescent="0.35">
      <c r="A216" s="143" t="s">
        <v>555</v>
      </c>
      <c r="B216" s="143" t="s">
        <v>556</v>
      </c>
    </row>
    <row r="217" spans="1:2" x14ac:dyDescent="0.35">
      <c r="A217" s="143" t="s">
        <v>557</v>
      </c>
      <c r="B217" s="143" t="s">
        <v>558</v>
      </c>
    </row>
    <row r="218" spans="1:2" x14ac:dyDescent="0.35">
      <c r="A218" s="143" t="s">
        <v>560</v>
      </c>
      <c r="B218" s="143" t="s">
        <v>561</v>
      </c>
    </row>
    <row r="219" spans="1:2" x14ac:dyDescent="0.35">
      <c r="A219" s="143" t="s">
        <v>563</v>
      </c>
      <c r="B219" s="143" t="s">
        <v>564</v>
      </c>
    </row>
    <row r="220" spans="1:2" x14ac:dyDescent="0.35">
      <c r="A220" s="143" t="s">
        <v>566</v>
      </c>
      <c r="B220" s="143" t="s">
        <v>567</v>
      </c>
    </row>
    <row r="221" spans="1:2" x14ac:dyDescent="0.35">
      <c r="A221" s="143" t="s">
        <v>569</v>
      </c>
      <c r="B221" s="143" t="s">
        <v>570</v>
      </c>
    </row>
    <row r="222" spans="1:2" x14ac:dyDescent="0.35">
      <c r="A222" s="143" t="s">
        <v>571</v>
      </c>
      <c r="B222" s="143" t="s">
        <v>572</v>
      </c>
    </row>
    <row r="223" spans="1:2" x14ac:dyDescent="0.35">
      <c r="A223" s="143" t="s">
        <v>573</v>
      </c>
      <c r="B223" s="143" t="s">
        <v>574</v>
      </c>
    </row>
    <row r="224" spans="1:2" x14ac:dyDescent="0.35">
      <c r="A224" s="143" t="s">
        <v>575</v>
      </c>
      <c r="B224" s="145" t="s">
        <v>1159</v>
      </c>
    </row>
    <row r="225" spans="1:2" x14ac:dyDescent="0.35">
      <c r="A225" s="143" t="s">
        <v>576</v>
      </c>
      <c r="B225" s="143" t="s">
        <v>577</v>
      </c>
    </row>
    <row r="226" spans="1:2" x14ac:dyDescent="0.35">
      <c r="A226" s="143" t="s">
        <v>578</v>
      </c>
      <c r="B226" s="143" t="s">
        <v>579</v>
      </c>
    </row>
    <row r="227" spans="1:2" x14ac:dyDescent="0.35">
      <c r="A227" s="143" t="s">
        <v>580</v>
      </c>
      <c r="B227" s="143" t="s">
        <v>581</v>
      </c>
    </row>
    <row r="228" spans="1:2" x14ac:dyDescent="0.35">
      <c r="A228" s="143" t="s">
        <v>583</v>
      </c>
      <c r="B228" s="143" t="s">
        <v>584</v>
      </c>
    </row>
    <row r="229" spans="1:2" x14ac:dyDescent="0.35">
      <c r="A229" s="143" t="s">
        <v>585</v>
      </c>
      <c r="B229" s="143" t="s">
        <v>586</v>
      </c>
    </row>
    <row r="230" spans="1:2" x14ac:dyDescent="0.35">
      <c r="A230" s="146" t="s">
        <v>587</v>
      </c>
      <c r="B230" s="146" t="s">
        <v>588</v>
      </c>
    </row>
    <row r="231" spans="1:2" x14ac:dyDescent="0.35">
      <c r="A231" s="143" t="s">
        <v>589</v>
      </c>
      <c r="B231" s="143" t="s">
        <v>1160</v>
      </c>
    </row>
    <row r="232" spans="1:2" x14ac:dyDescent="0.35">
      <c r="A232" s="143" t="s">
        <v>590</v>
      </c>
      <c r="B232" s="143" t="s">
        <v>1161</v>
      </c>
    </row>
    <row r="233" spans="1:2" x14ac:dyDescent="0.35">
      <c r="A233" s="143" t="s">
        <v>591</v>
      </c>
      <c r="B233" s="143" t="s">
        <v>592</v>
      </c>
    </row>
    <row r="234" spans="1:2" x14ac:dyDescent="0.35">
      <c r="A234" s="143" t="s">
        <v>593</v>
      </c>
      <c r="B234" s="143" t="s">
        <v>594</v>
      </c>
    </row>
    <row r="235" spans="1:2" x14ac:dyDescent="0.35">
      <c r="A235" s="143" t="s">
        <v>595</v>
      </c>
      <c r="B235" s="143" t="s">
        <v>596</v>
      </c>
    </row>
    <row r="236" spans="1:2" x14ac:dyDescent="0.35">
      <c r="A236" s="143" t="s">
        <v>598</v>
      </c>
      <c r="B236" s="143" t="s">
        <v>599</v>
      </c>
    </row>
    <row r="237" spans="1:2" x14ac:dyDescent="0.35">
      <c r="A237" s="143" t="s">
        <v>601</v>
      </c>
      <c r="B237" s="143" t="s">
        <v>602</v>
      </c>
    </row>
    <row r="238" spans="1:2" x14ac:dyDescent="0.35">
      <c r="A238" s="143" t="s">
        <v>603</v>
      </c>
      <c r="B238" s="143" t="s">
        <v>604</v>
      </c>
    </row>
    <row r="239" spans="1:2" x14ac:dyDescent="0.35">
      <c r="A239" s="143" t="s">
        <v>606</v>
      </c>
      <c r="B239" s="143" t="s">
        <v>604</v>
      </c>
    </row>
    <row r="240" spans="1:2" x14ac:dyDescent="0.35">
      <c r="A240" s="143" t="s">
        <v>608</v>
      </c>
      <c r="B240" s="143" t="s">
        <v>609</v>
      </c>
    </row>
    <row r="241" spans="1:2" x14ac:dyDescent="0.35">
      <c r="A241" s="143" t="s">
        <v>611</v>
      </c>
      <c r="B241" s="143" t="s">
        <v>612</v>
      </c>
    </row>
    <row r="242" spans="1:2" x14ac:dyDescent="0.35">
      <c r="A242" s="143" t="s">
        <v>614</v>
      </c>
      <c r="B242" s="143" t="s">
        <v>615</v>
      </c>
    </row>
    <row r="243" spans="1:2" x14ac:dyDescent="0.35">
      <c r="A243" s="143" t="s">
        <v>617</v>
      </c>
      <c r="B243" s="143" t="s">
        <v>618</v>
      </c>
    </row>
    <row r="244" spans="1:2" x14ac:dyDescent="0.35">
      <c r="A244" s="143" t="s">
        <v>620</v>
      </c>
      <c r="B244" s="143" t="s">
        <v>621</v>
      </c>
    </row>
    <row r="245" spans="1:2" x14ac:dyDescent="0.35">
      <c r="A245" s="143" t="s">
        <v>623</v>
      </c>
      <c r="B245" s="143" t="s">
        <v>624</v>
      </c>
    </row>
    <row r="246" spans="1:2" x14ac:dyDescent="0.35">
      <c r="A246" s="143" t="s">
        <v>626</v>
      </c>
      <c r="B246" s="143" t="s">
        <v>627</v>
      </c>
    </row>
    <row r="247" spans="1:2" x14ac:dyDescent="0.35">
      <c r="A247" s="143" t="s">
        <v>628</v>
      </c>
      <c r="B247" s="143" t="s">
        <v>629</v>
      </c>
    </row>
    <row r="248" spans="1:2" x14ac:dyDescent="0.35">
      <c r="A248" s="143" t="s">
        <v>630</v>
      </c>
      <c r="B248" s="143" t="s">
        <v>631</v>
      </c>
    </row>
    <row r="249" spans="1:2" x14ac:dyDescent="0.35">
      <c r="A249" s="143" t="s">
        <v>632</v>
      </c>
      <c r="B249" s="143" t="s">
        <v>633</v>
      </c>
    </row>
    <row r="250" spans="1:2" x14ac:dyDescent="0.35">
      <c r="A250" s="143" t="s">
        <v>634</v>
      </c>
      <c r="B250" s="143" t="s">
        <v>635</v>
      </c>
    </row>
    <row r="251" spans="1:2" x14ac:dyDescent="0.35">
      <c r="A251" s="143" t="s">
        <v>636</v>
      </c>
      <c r="B251" s="143" t="s">
        <v>637</v>
      </c>
    </row>
    <row r="252" spans="1:2" x14ac:dyDescent="0.35">
      <c r="A252" s="143" t="s">
        <v>638</v>
      </c>
      <c r="B252" s="143" t="s">
        <v>639</v>
      </c>
    </row>
    <row r="253" spans="1:2" x14ac:dyDescent="0.35">
      <c r="A253" s="143" t="s">
        <v>640</v>
      </c>
      <c r="B253" s="143" t="s">
        <v>641</v>
      </c>
    </row>
    <row r="254" spans="1:2" x14ac:dyDescent="0.35">
      <c r="A254" s="143" t="s">
        <v>642</v>
      </c>
      <c r="B254" s="143" t="s">
        <v>643</v>
      </c>
    </row>
    <row r="255" spans="1:2" x14ac:dyDescent="0.35">
      <c r="A255" s="143" t="s">
        <v>644</v>
      </c>
      <c r="B255" s="143" t="s">
        <v>645</v>
      </c>
    </row>
    <row r="256" spans="1:2" x14ac:dyDescent="0.35">
      <c r="A256" s="143" t="s">
        <v>646</v>
      </c>
      <c r="B256" s="143" t="s">
        <v>647</v>
      </c>
    </row>
    <row r="257" spans="1:2" x14ac:dyDescent="0.35">
      <c r="A257" s="143" t="s">
        <v>648</v>
      </c>
      <c r="B257" s="143" t="s">
        <v>649</v>
      </c>
    </row>
    <row r="258" spans="1:2" x14ac:dyDescent="0.35">
      <c r="A258" s="143" t="s">
        <v>650</v>
      </c>
      <c r="B258" s="143" t="s">
        <v>651</v>
      </c>
    </row>
    <row r="259" spans="1:2" x14ac:dyDescent="0.35">
      <c r="A259" s="143" t="s">
        <v>653</v>
      </c>
      <c r="B259" s="143" t="s">
        <v>654</v>
      </c>
    </row>
    <row r="260" spans="1:2" x14ac:dyDescent="0.35">
      <c r="A260" s="143" t="s">
        <v>656</v>
      </c>
      <c r="B260" s="143" t="s">
        <v>657</v>
      </c>
    </row>
    <row r="261" spans="1:2" x14ac:dyDescent="0.35">
      <c r="A261" s="143" t="s">
        <v>658</v>
      </c>
      <c r="B261" s="143" t="s">
        <v>659</v>
      </c>
    </row>
    <row r="262" spans="1:2" x14ac:dyDescent="0.35">
      <c r="A262" s="143" t="s">
        <v>660</v>
      </c>
      <c r="B262" s="143" t="s">
        <v>661</v>
      </c>
    </row>
    <row r="263" spans="1:2" x14ac:dyDescent="0.35">
      <c r="A263" s="143" t="s">
        <v>662</v>
      </c>
      <c r="B263" s="143" t="s">
        <v>663</v>
      </c>
    </row>
    <row r="264" spans="1:2" x14ac:dyDescent="0.35">
      <c r="A264" s="143" t="s">
        <v>664</v>
      </c>
      <c r="B264" s="143" t="s">
        <v>665</v>
      </c>
    </row>
    <row r="265" spans="1:2" x14ac:dyDescent="0.35">
      <c r="A265" s="143" t="s">
        <v>666</v>
      </c>
      <c r="B265" s="143" t="s">
        <v>667</v>
      </c>
    </row>
    <row r="266" spans="1:2" x14ac:dyDescent="0.35">
      <c r="A266" s="143" t="s">
        <v>668</v>
      </c>
      <c r="B266" s="143" t="s">
        <v>669</v>
      </c>
    </row>
    <row r="267" spans="1:2" x14ac:dyDescent="0.35">
      <c r="A267" s="145" t="s">
        <v>1165</v>
      </c>
      <c r="B267" s="145" t="s">
        <v>616</v>
      </c>
    </row>
    <row r="268" spans="1:2" x14ac:dyDescent="0.35">
      <c r="A268" s="145" t="s">
        <v>1166</v>
      </c>
      <c r="B268" s="145" t="s">
        <v>1167</v>
      </c>
    </row>
    <row r="269" spans="1:2" x14ac:dyDescent="0.35">
      <c r="A269" s="145" t="s">
        <v>1168</v>
      </c>
      <c r="B269" s="145" t="s">
        <v>1169</v>
      </c>
    </row>
    <row r="270" spans="1:2" x14ac:dyDescent="0.35">
      <c r="A270" s="145" t="s">
        <v>1170</v>
      </c>
      <c r="B270" s="145" t="s">
        <v>1171</v>
      </c>
    </row>
    <row r="271" spans="1:2" x14ac:dyDescent="0.35">
      <c r="A271" s="143" t="s">
        <v>670</v>
      </c>
      <c r="B271" s="143" t="s">
        <v>671</v>
      </c>
    </row>
    <row r="272" spans="1:2" x14ac:dyDescent="0.35">
      <c r="A272" s="143" t="s">
        <v>672</v>
      </c>
      <c r="B272" s="143" t="s">
        <v>673</v>
      </c>
    </row>
    <row r="273" spans="1:2" x14ac:dyDescent="0.35">
      <c r="A273" s="143" t="s">
        <v>674</v>
      </c>
      <c r="B273" s="143" t="s">
        <v>675</v>
      </c>
    </row>
    <row r="274" spans="1:2" x14ac:dyDescent="0.35">
      <c r="A274" s="143" t="s">
        <v>676</v>
      </c>
      <c r="B274" s="143" t="s">
        <v>677</v>
      </c>
    </row>
    <row r="275" spans="1:2" x14ac:dyDescent="0.35">
      <c r="A275" s="143" t="s">
        <v>678</v>
      </c>
      <c r="B275" s="143" t="s">
        <v>679</v>
      </c>
    </row>
    <row r="276" spans="1:2" x14ac:dyDescent="0.35">
      <c r="A276" s="143" t="s">
        <v>680</v>
      </c>
      <c r="B276" s="143" t="s">
        <v>681</v>
      </c>
    </row>
    <row r="277" spans="1:2" x14ac:dyDescent="0.35">
      <c r="A277" s="143" t="s">
        <v>682</v>
      </c>
      <c r="B277" s="143" t="s">
        <v>683</v>
      </c>
    </row>
    <row r="278" spans="1:2" x14ac:dyDescent="0.35">
      <c r="A278" s="143" t="s">
        <v>685</v>
      </c>
      <c r="B278" s="144" t="s">
        <v>1172</v>
      </c>
    </row>
    <row r="279" spans="1:2" x14ac:dyDescent="0.35">
      <c r="A279" s="143" t="s">
        <v>686</v>
      </c>
      <c r="B279" s="144" t="s">
        <v>1173</v>
      </c>
    </row>
    <row r="280" spans="1:2" x14ac:dyDescent="0.35">
      <c r="A280" s="143" t="s">
        <v>687</v>
      </c>
      <c r="B280" s="145" t="s">
        <v>1174</v>
      </c>
    </row>
    <row r="281" spans="1:2" x14ac:dyDescent="0.35">
      <c r="A281" s="143" t="s">
        <v>688</v>
      </c>
      <c r="B281" s="145" t="s">
        <v>1175</v>
      </c>
    </row>
    <row r="282" spans="1:2" x14ac:dyDescent="0.35">
      <c r="A282" s="143" t="s">
        <v>689</v>
      </c>
      <c r="B282" s="145" t="s">
        <v>1176</v>
      </c>
    </row>
    <row r="283" spans="1:2" x14ac:dyDescent="0.35">
      <c r="A283" s="143" t="s">
        <v>690</v>
      </c>
      <c r="B283" s="145" t="s">
        <v>1177</v>
      </c>
    </row>
    <row r="284" spans="1:2" x14ac:dyDescent="0.35">
      <c r="A284" s="143" t="s">
        <v>691</v>
      </c>
      <c r="B284" s="145" t="s">
        <v>1178</v>
      </c>
    </row>
    <row r="285" spans="1:2" x14ac:dyDescent="0.35">
      <c r="A285" s="143" t="s">
        <v>692</v>
      </c>
      <c r="B285" s="145" t="s">
        <v>1179</v>
      </c>
    </row>
    <row r="286" spans="1:2" x14ac:dyDescent="0.35">
      <c r="A286" s="143" t="s">
        <v>693</v>
      </c>
      <c r="B286" s="143" t="s">
        <v>694</v>
      </c>
    </row>
    <row r="287" spans="1:2" x14ac:dyDescent="0.35">
      <c r="A287" s="143" t="s">
        <v>696</v>
      </c>
      <c r="B287" s="143" t="s">
        <v>697</v>
      </c>
    </row>
    <row r="288" spans="1:2" x14ac:dyDescent="0.35">
      <c r="A288" s="143" t="s">
        <v>698</v>
      </c>
      <c r="B288" s="143" t="s">
        <v>699</v>
      </c>
    </row>
    <row r="289" spans="1:2" x14ac:dyDescent="0.35">
      <c r="A289" s="143" t="s">
        <v>700</v>
      </c>
      <c r="B289" s="143" t="s">
        <v>701</v>
      </c>
    </row>
    <row r="290" spans="1:2" x14ac:dyDescent="0.35">
      <c r="A290" s="143" t="s">
        <v>702</v>
      </c>
      <c r="B290" s="143" t="s">
        <v>703</v>
      </c>
    </row>
    <row r="291" spans="1:2" x14ac:dyDescent="0.35">
      <c r="A291" s="143" t="s">
        <v>704</v>
      </c>
      <c r="B291" s="143" t="s">
        <v>705</v>
      </c>
    </row>
    <row r="292" spans="1:2" x14ac:dyDescent="0.35">
      <c r="A292" s="143" t="s">
        <v>706</v>
      </c>
      <c r="B292" s="143" t="s">
        <v>707</v>
      </c>
    </row>
    <row r="293" spans="1:2" x14ac:dyDescent="0.35">
      <c r="A293" s="143" t="s">
        <v>708</v>
      </c>
      <c r="B293" s="143" t="s">
        <v>709</v>
      </c>
    </row>
    <row r="294" spans="1:2" x14ac:dyDescent="0.35">
      <c r="A294" s="143" t="s">
        <v>710</v>
      </c>
      <c r="B294" s="143" t="s">
        <v>711</v>
      </c>
    </row>
    <row r="295" spans="1:2" x14ac:dyDescent="0.35">
      <c r="A295" s="143" t="s">
        <v>713</v>
      </c>
      <c r="B295" s="143" t="s">
        <v>714</v>
      </c>
    </row>
    <row r="296" spans="1:2" x14ac:dyDescent="0.35">
      <c r="A296" s="143" t="s">
        <v>716</v>
      </c>
      <c r="B296" s="143" t="s">
        <v>717</v>
      </c>
    </row>
    <row r="297" spans="1:2" x14ac:dyDescent="0.35">
      <c r="A297" s="143" t="s">
        <v>719</v>
      </c>
      <c r="B297" s="143" t="s">
        <v>720</v>
      </c>
    </row>
    <row r="298" spans="1:2" x14ac:dyDescent="0.35">
      <c r="A298" s="143" t="s">
        <v>722</v>
      </c>
      <c r="B298" s="143" t="s">
        <v>723</v>
      </c>
    </row>
    <row r="299" spans="1:2" x14ac:dyDescent="0.35">
      <c r="A299" s="143" t="s">
        <v>725</v>
      </c>
      <c r="B299" s="143" t="s">
        <v>726</v>
      </c>
    </row>
    <row r="300" spans="1:2" x14ac:dyDescent="0.35">
      <c r="A300" s="143" t="s">
        <v>728</v>
      </c>
      <c r="B300" s="143" t="s">
        <v>729</v>
      </c>
    </row>
    <row r="301" spans="1:2" x14ac:dyDescent="0.35">
      <c r="A301" s="143" t="s">
        <v>731</v>
      </c>
      <c r="B301" s="143" t="s">
        <v>732</v>
      </c>
    </row>
    <row r="302" spans="1:2" x14ac:dyDescent="0.35">
      <c r="A302" s="143" t="s">
        <v>733</v>
      </c>
      <c r="B302" s="143" t="s">
        <v>734</v>
      </c>
    </row>
    <row r="303" spans="1:2" x14ac:dyDescent="0.35">
      <c r="A303" s="143" t="s">
        <v>735</v>
      </c>
      <c r="B303" s="143" t="s">
        <v>736</v>
      </c>
    </row>
    <row r="304" spans="1:2" x14ac:dyDescent="0.35">
      <c r="A304" s="143" t="s">
        <v>738</v>
      </c>
      <c r="B304" s="143" t="s">
        <v>739</v>
      </c>
    </row>
    <row r="305" spans="1:2" x14ac:dyDescent="0.35">
      <c r="A305" s="143" t="s">
        <v>741</v>
      </c>
      <c r="B305" s="143" t="s">
        <v>742</v>
      </c>
    </row>
    <row r="306" spans="1:2" x14ac:dyDescent="0.35">
      <c r="A306" s="143" t="s">
        <v>4</v>
      </c>
      <c r="B306" s="143" t="s">
        <v>744</v>
      </c>
    </row>
    <row r="307" spans="1:2" x14ac:dyDescent="0.35">
      <c r="A307" s="143" t="s">
        <v>746</v>
      </c>
      <c r="B307" s="143" t="s">
        <v>747</v>
      </c>
    </row>
    <row r="308" spans="1:2" x14ac:dyDescent="0.35">
      <c r="A308" s="143" t="s">
        <v>749</v>
      </c>
      <c r="B308" s="143" t="s">
        <v>750</v>
      </c>
    </row>
    <row r="309" spans="1:2" x14ac:dyDescent="0.35">
      <c r="A309" s="143" t="s">
        <v>751</v>
      </c>
      <c r="B309" s="143" t="s">
        <v>752</v>
      </c>
    </row>
    <row r="310" spans="1:2" x14ac:dyDescent="0.35">
      <c r="A310" s="143" t="s">
        <v>753</v>
      </c>
      <c r="B310" s="143" t="s">
        <v>754</v>
      </c>
    </row>
    <row r="311" spans="1:2" x14ac:dyDescent="0.35">
      <c r="A311" s="143" t="s">
        <v>755</v>
      </c>
      <c r="B311" s="143" t="s">
        <v>756</v>
      </c>
    </row>
    <row r="312" spans="1:2" x14ac:dyDescent="0.35">
      <c r="A312" s="143" t="s">
        <v>757</v>
      </c>
      <c r="B312" s="143" t="s">
        <v>758</v>
      </c>
    </row>
    <row r="313" spans="1:2" x14ac:dyDescent="0.35">
      <c r="A313" s="143" t="s">
        <v>759</v>
      </c>
      <c r="B313" s="143" t="s">
        <v>760</v>
      </c>
    </row>
    <row r="314" spans="1:2" x14ac:dyDescent="0.35">
      <c r="A314" s="143" t="s">
        <v>761</v>
      </c>
      <c r="B314" s="143" t="s">
        <v>762</v>
      </c>
    </row>
    <row r="315" spans="1:2" x14ac:dyDescent="0.35">
      <c r="A315" s="143" t="s">
        <v>763</v>
      </c>
      <c r="B315" s="143" t="s">
        <v>764</v>
      </c>
    </row>
    <row r="316" spans="1:2" x14ac:dyDescent="0.35">
      <c r="A316" s="144" t="s">
        <v>1187</v>
      </c>
      <c r="B316" s="144" t="s">
        <v>1188</v>
      </c>
    </row>
    <row r="317" spans="1:2" x14ac:dyDescent="0.35">
      <c r="A317" s="144" t="s">
        <v>1190</v>
      </c>
      <c r="B317" s="144" t="s">
        <v>1191</v>
      </c>
    </row>
    <row r="318" spans="1:2" x14ac:dyDescent="0.35">
      <c r="A318" s="144" t="s">
        <v>1192</v>
      </c>
      <c r="B318" s="144" t="s">
        <v>1193</v>
      </c>
    </row>
    <row r="319" spans="1:2" x14ac:dyDescent="0.35">
      <c r="A319" s="144" t="s">
        <v>1194</v>
      </c>
      <c r="B319" s="144" t="s">
        <v>1195</v>
      </c>
    </row>
    <row r="320" spans="1:2" x14ac:dyDescent="0.35">
      <c r="A320" s="143" t="s">
        <v>766</v>
      </c>
      <c r="B320" s="143" t="s">
        <v>767</v>
      </c>
    </row>
    <row r="321" spans="1:2" x14ac:dyDescent="0.35">
      <c r="A321" s="143" t="s">
        <v>769</v>
      </c>
      <c r="B321" s="143" t="s">
        <v>770</v>
      </c>
    </row>
    <row r="322" spans="1:2" x14ac:dyDescent="0.35">
      <c r="A322" s="143" t="s">
        <v>772</v>
      </c>
      <c r="B322" s="143" t="s">
        <v>773</v>
      </c>
    </row>
    <row r="323" spans="1:2" x14ac:dyDescent="0.35">
      <c r="A323" s="143" t="s">
        <v>775</v>
      </c>
      <c r="B323" s="143" t="s">
        <v>776</v>
      </c>
    </row>
    <row r="324" spans="1:2" x14ac:dyDescent="0.35">
      <c r="A324" s="143" t="s">
        <v>777</v>
      </c>
      <c r="B324" s="143" t="s">
        <v>778</v>
      </c>
    </row>
    <row r="325" spans="1:2" x14ac:dyDescent="0.35">
      <c r="A325" s="143" t="s">
        <v>779</v>
      </c>
      <c r="B325" s="143" t="s">
        <v>780</v>
      </c>
    </row>
    <row r="326" spans="1:2" x14ac:dyDescent="0.35">
      <c r="A326" s="143" t="s">
        <v>781</v>
      </c>
      <c r="B326" s="143" t="s">
        <v>782</v>
      </c>
    </row>
    <row r="327" spans="1:2" x14ac:dyDescent="0.35">
      <c r="A327" s="143" t="s">
        <v>784</v>
      </c>
      <c r="B327" s="143" t="s">
        <v>785</v>
      </c>
    </row>
    <row r="328" spans="1:2" x14ac:dyDescent="0.35">
      <c r="A328" s="143" t="s">
        <v>787</v>
      </c>
      <c r="B328" s="143" t="s">
        <v>788</v>
      </c>
    </row>
    <row r="329" spans="1:2" x14ac:dyDescent="0.35">
      <c r="A329" s="143" t="s">
        <v>790</v>
      </c>
      <c r="B329" s="143" t="s">
        <v>791</v>
      </c>
    </row>
    <row r="330" spans="1:2" x14ac:dyDescent="0.35">
      <c r="A330" s="143" t="s">
        <v>793</v>
      </c>
      <c r="B330" s="143" t="s">
        <v>794</v>
      </c>
    </row>
    <row r="331" spans="1:2" x14ac:dyDescent="0.35">
      <c r="A331" s="143" t="s">
        <v>796</v>
      </c>
      <c r="B331" s="143" t="s">
        <v>797</v>
      </c>
    </row>
    <row r="332" spans="1:2" x14ac:dyDescent="0.35">
      <c r="A332" s="143" t="s">
        <v>799</v>
      </c>
      <c r="B332" s="143" t="s">
        <v>800</v>
      </c>
    </row>
    <row r="333" spans="1:2" x14ac:dyDescent="0.35">
      <c r="A333" s="143" t="s">
        <v>802</v>
      </c>
      <c r="B333" s="143" t="s">
        <v>803</v>
      </c>
    </row>
    <row r="334" spans="1:2" x14ac:dyDescent="0.35">
      <c r="A334" s="143" t="s">
        <v>805</v>
      </c>
      <c r="B334" s="143" t="s">
        <v>806</v>
      </c>
    </row>
    <row r="335" spans="1:2" x14ac:dyDescent="0.35">
      <c r="A335" s="143" t="s">
        <v>807</v>
      </c>
      <c r="B335" s="143" t="s">
        <v>808</v>
      </c>
    </row>
    <row r="336" spans="1:2" x14ac:dyDescent="0.35">
      <c r="A336" s="143" t="s">
        <v>810</v>
      </c>
      <c r="B336" s="143" t="s">
        <v>811</v>
      </c>
    </row>
    <row r="337" spans="1:2" x14ac:dyDescent="0.35">
      <c r="A337" s="143" t="s">
        <v>813</v>
      </c>
      <c r="B337" s="143" t="s">
        <v>814</v>
      </c>
    </row>
    <row r="338" spans="1:2" x14ac:dyDescent="0.35">
      <c r="A338" s="143" t="s">
        <v>815</v>
      </c>
      <c r="B338" s="143" t="s">
        <v>816</v>
      </c>
    </row>
    <row r="339" spans="1:2" x14ac:dyDescent="0.35">
      <c r="A339" s="143" t="s">
        <v>818</v>
      </c>
      <c r="B339" s="143" t="s">
        <v>819</v>
      </c>
    </row>
    <row r="340" spans="1:2" x14ac:dyDescent="0.35">
      <c r="A340" s="143" t="s">
        <v>821</v>
      </c>
      <c r="B340" s="143" t="s">
        <v>822</v>
      </c>
    </row>
    <row r="341" spans="1:2" x14ac:dyDescent="0.35">
      <c r="A341" s="143" t="s">
        <v>824</v>
      </c>
      <c r="B341" s="143" t="s">
        <v>825</v>
      </c>
    </row>
    <row r="342" spans="1:2" x14ac:dyDescent="0.35">
      <c r="A342" s="143" t="s">
        <v>827</v>
      </c>
      <c r="B342" s="143" t="s">
        <v>828</v>
      </c>
    </row>
    <row r="343" spans="1:2" x14ac:dyDescent="0.35">
      <c r="A343" s="143" t="s">
        <v>829</v>
      </c>
      <c r="B343" s="143" t="s">
        <v>830</v>
      </c>
    </row>
    <row r="344" spans="1:2" x14ac:dyDescent="0.35">
      <c r="A344" s="143" t="s">
        <v>831</v>
      </c>
      <c r="B344" s="143" t="s">
        <v>832</v>
      </c>
    </row>
    <row r="345" spans="1:2" x14ac:dyDescent="0.35">
      <c r="A345" s="143" t="s">
        <v>834</v>
      </c>
      <c r="B345" s="143" t="s">
        <v>835</v>
      </c>
    </row>
    <row r="346" spans="1:2" x14ac:dyDescent="0.35">
      <c r="A346" s="143" t="s">
        <v>836</v>
      </c>
      <c r="B346" s="143" t="s">
        <v>837</v>
      </c>
    </row>
    <row r="347" spans="1:2" x14ac:dyDescent="0.35">
      <c r="A347" s="143" t="s">
        <v>839</v>
      </c>
      <c r="B347" s="143" t="s">
        <v>840</v>
      </c>
    </row>
    <row r="348" spans="1:2" x14ac:dyDescent="0.35">
      <c r="A348" s="143" t="s">
        <v>842</v>
      </c>
      <c r="B348" s="143" t="s">
        <v>843</v>
      </c>
    </row>
    <row r="349" spans="1:2" x14ac:dyDescent="0.35">
      <c r="A349" s="143" t="s">
        <v>844</v>
      </c>
      <c r="B349" s="143" t="s">
        <v>845</v>
      </c>
    </row>
    <row r="350" spans="1:2" x14ac:dyDescent="0.35">
      <c r="A350" s="143" t="s">
        <v>847</v>
      </c>
      <c r="B350" s="143" t="s">
        <v>848</v>
      </c>
    </row>
    <row r="351" spans="1:2" x14ac:dyDescent="0.35">
      <c r="A351" s="143" t="s">
        <v>850</v>
      </c>
      <c r="B351" s="143" t="s">
        <v>851</v>
      </c>
    </row>
    <row r="352" spans="1:2" x14ac:dyDescent="0.35">
      <c r="A352" s="143" t="s">
        <v>853</v>
      </c>
      <c r="B352" s="143" t="s">
        <v>854</v>
      </c>
    </row>
    <row r="353" spans="1:2" x14ac:dyDescent="0.35">
      <c r="A353" s="143" t="s">
        <v>856</v>
      </c>
      <c r="B353" s="143" t="s">
        <v>857</v>
      </c>
    </row>
    <row r="354" spans="1:2" x14ac:dyDescent="0.35">
      <c r="A354" s="143" t="s">
        <v>859</v>
      </c>
      <c r="B354" s="143" t="s">
        <v>860</v>
      </c>
    </row>
    <row r="355" spans="1:2" x14ac:dyDescent="0.35">
      <c r="A355" s="143" t="s">
        <v>861</v>
      </c>
      <c r="B355" s="143" t="s">
        <v>862</v>
      </c>
    </row>
    <row r="356" spans="1:2" x14ac:dyDescent="0.35">
      <c r="A356" s="143" t="s">
        <v>863</v>
      </c>
      <c r="B356" s="143" t="s">
        <v>864</v>
      </c>
    </row>
    <row r="357" spans="1:2" x14ac:dyDescent="0.35">
      <c r="A357" s="143" t="s">
        <v>865</v>
      </c>
      <c r="B357" s="143" t="s">
        <v>866</v>
      </c>
    </row>
    <row r="358" spans="1:2" x14ac:dyDescent="0.35">
      <c r="A358" s="143" t="s">
        <v>868</v>
      </c>
      <c r="B358" s="143" t="s">
        <v>869</v>
      </c>
    </row>
    <row r="359" spans="1:2" x14ac:dyDescent="0.35">
      <c r="A359" s="143" t="s">
        <v>871</v>
      </c>
      <c r="B359" s="143" t="s">
        <v>872</v>
      </c>
    </row>
    <row r="360" spans="1:2" x14ac:dyDescent="0.35">
      <c r="A360" s="143" t="s">
        <v>874</v>
      </c>
      <c r="B360" s="144" t="s">
        <v>1201</v>
      </c>
    </row>
    <row r="361" spans="1:2" x14ac:dyDescent="0.35">
      <c r="A361" s="143" t="s">
        <v>876</v>
      </c>
      <c r="B361" s="145" t="s">
        <v>1202</v>
      </c>
    </row>
    <row r="362" spans="1:2" x14ac:dyDescent="0.35">
      <c r="A362" s="143" t="s">
        <v>878</v>
      </c>
      <c r="B362" s="145" t="s">
        <v>1203</v>
      </c>
    </row>
    <row r="363" spans="1:2" x14ac:dyDescent="0.35">
      <c r="A363" s="143" t="s">
        <v>879</v>
      </c>
      <c r="B363" s="145" t="s">
        <v>1205</v>
      </c>
    </row>
    <row r="364" spans="1:2" x14ac:dyDescent="0.35">
      <c r="A364" s="143" t="s">
        <v>880</v>
      </c>
      <c r="B364" s="143" t="s">
        <v>881</v>
      </c>
    </row>
    <row r="365" spans="1:2" x14ac:dyDescent="0.35">
      <c r="A365" s="143" t="s">
        <v>883</v>
      </c>
      <c r="B365" s="145" t="s">
        <v>1206</v>
      </c>
    </row>
    <row r="366" spans="1:2" x14ac:dyDescent="0.35">
      <c r="A366" s="143" t="s">
        <v>885</v>
      </c>
      <c r="B366" s="145" t="s">
        <v>1207</v>
      </c>
    </row>
    <row r="367" spans="1:2" x14ac:dyDescent="0.35">
      <c r="A367" s="143" t="s">
        <v>886</v>
      </c>
      <c r="B367" s="143" t="s">
        <v>887</v>
      </c>
    </row>
    <row r="368" spans="1:2" x14ac:dyDescent="0.35">
      <c r="A368" s="143" t="s">
        <v>888</v>
      </c>
      <c r="B368" s="144" t="s">
        <v>1210</v>
      </c>
    </row>
    <row r="369" spans="1:2" x14ac:dyDescent="0.35">
      <c r="A369" s="143" t="s">
        <v>890</v>
      </c>
      <c r="B369" s="143" t="s">
        <v>891</v>
      </c>
    </row>
    <row r="370" spans="1:2" x14ac:dyDescent="0.35">
      <c r="A370" s="143" t="s">
        <v>892</v>
      </c>
      <c r="B370" s="143" t="s">
        <v>893</v>
      </c>
    </row>
    <row r="371" spans="1:2" x14ac:dyDescent="0.35">
      <c r="A371" s="143" t="s">
        <v>894</v>
      </c>
      <c r="B371" s="143" t="s">
        <v>895</v>
      </c>
    </row>
    <row r="372" spans="1:2" x14ac:dyDescent="0.35">
      <c r="A372" s="143" t="s">
        <v>896</v>
      </c>
      <c r="B372" s="143" t="s">
        <v>897</v>
      </c>
    </row>
    <row r="373" spans="1:2" x14ac:dyDescent="0.35">
      <c r="A373" s="143" t="s">
        <v>898</v>
      </c>
      <c r="B373" s="143" t="s">
        <v>899</v>
      </c>
    </row>
    <row r="374" spans="1:2" x14ac:dyDescent="0.35">
      <c r="A374" s="143" t="s">
        <v>900</v>
      </c>
      <c r="B374" s="143" t="s">
        <v>901</v>
      </c>
    </row>
    <row r="375" spans="1:2" x14ac:dyDescent="0.35">
      <c r="A375" s="143" t="s">
        <v>902</v>
      </c>
      <c r="B375" s="143" t="s">
        <v>903</v>
      </c>
    </row>
    <row r="376" spans="1:2" x14ac:dyDescent="0.35">
      <c r="A376" s="143" t="s">
        <v>904</v>
      </c>
      <c r="B376" s="143" t="s">
        <v>905</v>
      </c>
    </row>
    <row r="377" spans="1:2" x14ac:dyDescent="0.35">
      <c r="A377" s="143" t="s">
        <v>906</v>
      </c>
      <c r="B377" s="143" t="s">
        <v>907</v>
      </c>
    </row>
    <row r="378" spans="1:2" x14ac:dyDescent="0.35">
      <c r="A378" s="143" t="s">
        <v>908</v>
      </c>
      <c r="B378" s="143" t="s">
        <v>909</v>
      </c>
    </row>
    <row r="379" spans="1:2" x14ac:dyDescent="0.35">
      <c r="A379" s="143" t="s">
        <v>910</v>
      </c>
      <c r="B379" s="143" t="s">
        <v>911</v>
      </c>
    </row>
    <row r="380" spans="1:2" x14ac:dyDescent="0.35">
      <c r="A380" s="143" t="s">
        <v>913</v>
      </c>
      <c r="B380" s="143" t="s">
        <v>914</v>
      </c>
    </row>
    <row r="381" spans="1:2" x14ac:dyDescent="0.35">
      <c r="A381" s="143" t="s">
        <v>916</v>
      </c>
      <c r="B381" s="143" t="s">
        <v>917</v>
      </c>
    </row>
    <row r="382" spans="1:2" x14ac:dyDescent="0.35">
      <c r="A382" s="143" t="s">
        <v>918</v>
      </c>
      <c r="B382" s="143" t="s">
        <v>919</v>
      </c>
    </row>
    <row r="383" spans="1:2" x14ac:dyDescent="0.35">
      <c r="A383" s="143" t="s">
        <v>920</v>
      </c>
      <c r="B383" s="143" t="s">
        <v>921</v>
      </c>
    </row>
    <row r="384" spans="1:2" x14ac:dyDescent="0.35">
      <c r="A384" s="143" t="s">
        <v>922</v>
      </c>
      <c r="B384" s="143" t="s">
        <v>923</v>
      </c>
    </row>
    <row r="385" spans="1:2" x14ac:dyDescent="0.35">
      <c r="A385" s="143" t="s">
        <v>924</v>
      </c>
      <c r="B385" s="143" t="s">
        <v>925</v>
      </c>
    </row>
    <row r="386" spans="1:2" x14ac:dyDescent="0.35">
      <c r="A386" s="143" t="s">
        <v>926</v>
      </c>
      <c r="B386" s="143" t="s">
        <v>927</v>
      </c>
    </row>
    <row r="387" spans="1:2" x14ac:dyDescent="0.35">
      <c r="A387" s="143" t="s">
        <v>928</v>
      </c>
      <c r="B387" s="143" t="s">
        <v>929</v>
      </c>
    </row>
    <row r="388" spans="1:2" x14ac:dyDescent="0.35">
      <c r="A388" s="143" t="s">
        <v>930</v>
      </c>
      <c r="B388" s="143" t="s">
        <v>931</v>
      </c>
    </row>
    <row r="389" spans="1:2" x14ac:dyDescent="0.35">
      <c r="A389" s="143" t="s">
        <v>932</v>
      </c>
      <c r="B389" s="143" t="s">
        <v>933</v>
      </c>
    </row>
    <row r="390" spans="1:2" x14ac:dyDescent="0.35">
      <c r="A390" s="143" t="s">
        <v>935</v>
      </c>
      <c r="B390" s="143" t="s">
        <v>936</v>
      </c>
    </row>
    <row r="391" spans="1:2" x14ac:dyDescent="0.35">
      <c r="A391" s="143" t="s">
        <v>937</v>
      </c>
      <c r="B391" s="143" t="s">
        <v>938</v>
      </c>
    </row>
    <row r="392" spans="1:2" x14ac:dyDescent="0.35">
      <c r="A392" s="143" t="s">
        <v>939</v>
      </c>
      <c r="B392" s="143" t="s">
        <v>940</v>
      </c>
    </row>
    <row r="393" spans="1:2" x14ac:dyDescent="0.35">
      <c r="A393" s="143" t="s">
        <v>942</v>
      </c>
      <c r="B393" s="143" t="s">
        <v>943</v>
      </c>
    </row>
    <row r="394" spans="1:2" x14ac:dyDescent="0.35">
      <c r="A394" s="143" t="s">
        <v>945</v>
      </c>
      <c r="B394" s="143" t="s">
        <v>946</v>
      </c>
    </row>
    <row r="395" spans="1:2" x14ac:dyDescent="0.35">
      <c r="A395" s="143" t="s">
        <v>948</v>
      </c>
      <c r="B395" s="143" t="s">
        <v>949</v>
      </c>
    </row>
    <row r="396" spans="1:2" x14ac:dyDescent="0.35">
      <c r="A396" s="143" t="s">
        <v>951</v>
      </c>
      <c r="B396" s="143" t="s">
        <v>952</v>
      </c>
    </row>
    <row r="397" spans="1:2" x14ac:dyDescent="0.35">
      <c r="A397" s="143" t="s">
        <v>954</v>
      </c>
      <c r="B397" s="143" t="s">
        <v>1213</v>
      </c>
    </row>
    <row r="398" spans="1:2" x14ac:dyDescent="0.35">
      <c r="A398" s="143" t="s">
        <v>956</v>
      </c>
      <c r="B398" s="143" t="s">
        <v>1214</v>
      </c>
    </row>
    <row r="399" spans="1:2" x14ac:dyDescent="0.35">
      <c r="A399" s="143" t="s">
        <v>958</v>
      </c>
      <c r="B399" s="143" t="s">
        <v>959</v>
      </c>
    </row>
    <row r="400" spans="1:2" x14ac:dyDescent="0.35">
      <c r="A400" s="143" t="s">
        <v>961</v>
      </c>
      <c r="B400" s="143" t="s">
        <v>962</v>
      </c>
    </row>
    <row r="401" spans="1:2" x14ac:dyDescent="0.35">
      <c r="A401" s="143" t="s">
        <v>964</v>
      </c>
      <c r="B401" s="143" t="s">
        <v>965</v>
      </c>
    </row>
    <row r="402" spans="1:2" x14ac:dyDescent="0.35">
      <c r="A402" s="143" t="s">
        <v>967</v>
      </c>
      <c r="B402" s="143" t="s">
        <v>968</v>
      </c>
    </row>
    <row r="403" spans="1:2" x14ac:dyDescent="0.35">
      <c r="A403" s="143" t="s">
        <v>970</v>
      </c>
      <c r="B403" s="143" t="s">
        <v>1215</v>
      </c>
    </row>
    <row r="404" spans="1:2" x14ac:dyDescent="0.35">
      <c r="A404" s="143" t="s">
        <v>972</v>
      </c>
      <c r="B404" s="143" t="s">
        <v>973</v>
      </c>
    </row>
    <row r="405" spans="1:2" x14ac:dyDescent="0.35">
      <c r="A405" s="143" t="s">
        <v>975</v>
      </c>
      <c r="B405" s="143" t="s">
        <v>976</v>
      </c>
    </row>
    <row r="406" spans="1:2" x14ac:dyDescent="0.35">
      <c r="A406" s="143" t="s">
        <v>977</v>
      </c>
      <c r="B406" s="143" t="s">
        <v>978</v>
      </c>
    </row>
    <row r="407" spans="1:2" x14ac:dyDescent="0.35">
      <c r="A407" s="143" t="s">
        <v>980</v>
      </c>
      <c r="B407" s="143" t="s">
        <v>981</v>
      </c>
    </row>
    <row r="408" spans="1:2" x14ac:dyDescent="0.35">
      <c r="A408" s="143" t="s">
        <v>983</v>
      </c>
      <c r="B408" s="143" t="s">
        <v>984</v>
      </c>
    </row>
    <row r="409" spans="1:2" x14ac:dyDescent="0.35">
      <c r="A409" s="143" t="s">
        <v>985</v>
      </c>
      <c r="B409" s="143" t="s">
        <v>986</v>
      </c>
    </row>
    <row r="410" spans="1:2" x14ac:dyDescent="0.35">
      <c r="A410" s="143" t="s">
        <v>987</v>
      </c>
      <c r="B410" s="143" t="s">
        <v>988</v>
      </c>
    </row>
    <row r="411" spans="1:2" x14ac:dyDescent="0.35">
      <c r="A411" s="143" t="s">
        <v>990</v>
      </c>
      <c r="B411" s="143" t="s">
        <v>991</v>
      </c>
    </row>
    <row r="412" spans="1:2" x14ac:dyDescent="0.35">
      <c r="A412" s="143" t="s">
        <v>992</v>
      </c>
      <c r="B412" s="143" t="s">
        <v>993</v>
      </c>
    </row>
    <row r="413" spans="1:2" x14ac:dyDescent="0.35">
      <c r="A413" s="143" t="s">
        <v>994</v>
      </c>
      <c r="B413" s="143" t="s">
        <v>995</v>
      </c>
    </row>
    <row r="414" spans="1:2" x14ac:dyDescent="0.35">
      <c r="A414" s="143" t="s">
        <v>996</v>
      </c>
      <c r="B414" s="143" t="s">
        <v>997</v>
      </c>
    </row>
    <row r="415" spans="1:2" x14ac:dyDescent="0.35">
      <c r="A415" s="143" t="s">
        <v>999</v>
      </c>
      <c r="B415" s="143" t="s">
        <v>1000</v>
      </c>
    </row>
    <row r="416" spans="1:2" x14ac:dyDescent="0.35">
      <c r="A416" s="143" t="s">
        <v>1001</v>
      </c>
      <c r="B416" s="143" t="s">
        <v>1002</v>
      </c>
    </row>
    <row r="417" spans="1:2" x14ac:dyDescent="0.35">
      <c r="A417" s="143" t="s">
        <v>1003</v>
      </c>
      <c r="B417" s="143" t="s">
        <v>1004</v>
      </c>
    </row>
    <row r="418" spans="1:2" x14ac:dyDescent="0.35">
      <c r="A418" s="143" t="s">
        <v>1006</v>
      </c>
      <c r="B418" s="143" t="s">
        <v>1007</v>
      </c>
    </row>
    <row r="419" spans="1:2" x14ac:dyDescent="0.35">
      <c r="A419" s="144" t="s">
        <v>1216</v>
      </c>
      <c r="B419" s="144" t="s">
        <v>1217</v>
      </c>
    </row>
    <row r="420" spans="1:2" x14ac:dyDescent="0.35">
      <c r="A420" s="143" t="s">
        <v>1009</v>
      </c>
      <c r="B420" s="145" t="s">
        <v>1219</v>
      </c>
    </row>
    <row r="421" spans="1:2" x14ac:dyDescent="0.35">
      <c r="A421" s="143" t="s">
        <v>1010</v>
      </c>
      <c r="B421" s="143" t="s">
        <v>1011</v>
      </c>
    </row>
    <row r="422" spans="1:2" x14ac:dyDescent="0.35">
      <c r="A422" s="143" t="s">
        <v>1012</v>
      </c>
      <c r="B422" s="145" t="s">
        <v>1220</v>
      </c>
    </row>
    <row r="423" spans="1:2" x14ac:dyDescent="0.35">
      <c r="A423" s="143" t="s">
        <v>1013</v>
      </c>
      <c r="B423" s="143" t="s">
        <v>1014</v>
      </c>
    </row>
    <row r="424" spans="1:2" x14ac:dyDescent="0.35">
      <c r="A424" s="143" t="s">
        <v>1015</v>
      </c>
      <c r="B424" s="143" t="s">
        <v>1016</v>
      </c>
    </row>
    <row r="425" spans="1:2" x14ac:dyDescent="0.35">
      <c r="A425" s="143" t="s">
        <v>1017</v>
      </c>
      <c r="B425" s="143" t="s">
        <v>1018</v>
      </c>
    </row>
    <row r="426" spans="1:2" x14ac:dyDescent="0.35">
      <c r="A426" s="143" t="s">
        <v>1019</v>
      </c>
      <c r="B426" s="143" t="s">
        <v>1020</v>
      </c>
    </row>
    <row r="427" spans="1:2" x14ac:dyDescent="0.35">
      <c r="A427" s="143" t="s">
        <v>1021</v>
      </c>
      <c r="B427" s="143" t="s">
        <v>1022</v>
      </c>
    </row>
    <row r="428" spans="1:2" x14ac:dyDescent="0.35">
      <c r="A428" s="143" t="s">
        <v>1023</v>
      </c>
      <c r="B428" s="143" t="s">
        <v>1024</v>
      </c>
    </row>
    <row r="429" spans="1:2" x14ac:dyDescent="0.35">
      <c r="A429" s="143" t="s">
        <v>1025</v>
      </c>
      <c r="B429" s="143" t="s">
        <v>1026</v>
      </c>
    </row>
    <row r="430" spans="1:2" x14ac:dyDescent="0.35">
      <c r="A430" s="143" t="s">
        <v>1027</v>
      </c>
      <c r="B430" s="143" t="s">
        <v>1028</v>
      </c>
    </row>
    <row r="431" spans="1:2" x14ac:dyDescent="0.35">
      <c r="A431" s="143" t="s">
        <v>1030</v>
      </c>
      <c r="B431" s="143" t="s">
        <v>1031</v>
      </c>
    </row>
    <row r="432" spans="1:2" x14ac:dyDescent="0.35">
      <c r="A432" s="143" t="s">
        <v>1033</v>
      </c>
      <c r="B432" s="143" t="s">
        <v>1034</v>
      </c>
    </row>
    <row r="433" spans="1:2" x14ac:dyDescent="0.35">
      <c r="A433" s="143" t="s">
        <v>1036</v>
      </c>
      <c r="B433" s="143" t="s">
        <v>1037</v>
      </c>
    </row>
    <row r="434" spans="1:2" x14ac:dyDescent="0.35">
      <c r="A434" s="143" t="s">
        <v>1038</v>
      </c>
      <c r="B434" s="143" t="s">
        <v>1039</v>
      </c>
    </row>
    <row r="435" spans="1:2" x14ac:dyDescent="0.35">
      <c r="A435" s="143" t="s">
        <v>1040</v>
      </c>
      <c r="B435" s="143" t="s">
        <v>1041</v>
      </c>
    </row>
    <row r="436" spans="1:2" x14ac:dyDescent="0.35">
      <c r="A436" s="144" t="s">
        <v>1222</v>
      </c>
      <c r="B436" s="144" t="s">
        <v>1223</v>
      </c>
    </row>
    <row r="437" spans="1:2" x14ac:dyDescent="0.35">
      <c r="A437" s="143" t="s">
        <v>1042</v>
      </c>
      <c r="B437" s="143" t="s">
        <v>1043</v>
      </c>
    </row>
    <row r="438" spans="1:2" x14ac:dyDescent="0.35">
      <c r="A438" s="146" t="s">
        <v>1045</v>
      </c>
      <c r="B438" s="146" t="s">
        <v>1046</v>
      </c>
    </row>
    <row r="439" spans="1:2" x14ac:dyDescent="0.35">
      <c r="A439" s="144" t="s">
        <v>1045</v>
      </c>
      <c r="B439" s="144" t="s">
        <v>1225</v>
      </c>
    </row>
    <row r="440" spans="1:2" x14ac:dyDescent="0.35">
      <c r="A440" s="143" t="s">
        <v>1048</v>
      </c>
      <c r="B440" s="143" t="s">
        <v>1049</v>
      </c>
    </row>
    <row r="441" spans="1:2" x14ac:dyDescent="0.35">
      <c r="A441" s="144" t="s">
        <v>1048</v>
      </c>
      <c r="B441" s="144" t="s">
        <v>1227</v>
      </c>
    </row>
    <row r="442" spans="1:2" x14ac:dyDescent="0.35">
      <c r="A442" s="144" t="s">
        <v>1229</v>
      </c>
      <c r="B442" s="144" t="s">
        <v>1230</v>
      </c>
    </row>
    <row r="443" spans="1:2" x14ac:dyDescent="0.35">
      <c r="A443" s="144" t="s">
        <v>1232</v>
      </c>
      <c r="B443" s="144" t="s">
        <v>1233</v>
      </c>
    </row>
    <row r="444" spans="1:2" x14ac:dyDescent="0.35">
      <c r="A444" s="143" t="s">
        <v>1050</v>
      </c>
      <c r="B444" s="143" t="s">
        <v>1051</v>
      </c>
    </row>
    <row r="445" spans="1:2" x14ac:dyDescent="0.35">
      <c r="A445" s="142">
        <v>11</v>
      </c>
      <c r="B445" s="143" t="s">
        <v>1053</v>
      </c>
    </row>
    <row r="448" spans="1:2" x14ac:dyDescent="0.35">
      <c r="A448" s="30"/>
    </row>
  </sheetData>
  <sheetProtection algorithmName="SHA-512" hashValue="4C/L6/lrD5EJHG3zNiIMBYzGGZhHH+SrO/4kNdA9fpTuT4Pm2S7/b7kJE8D/MyyAMaeyEHK5CaxZBOL+/PMb8Q==" saltValue="/3M4lHjU7QMpNTLEH+Q0ng==" spinCount="100000" sheet="1" objects="1" scenarios="1"/>
  <autoFilter ref="A1:B448" xr:uid="{00000000-0009-0000-0000-000005000000}"/>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2">
    <tabColor rgb="FF92D050"/>
    <pageSetUpPr fitToPage="1"/>
  </sheetPr>
  <dimension ref="A1:R52"/>
  <sheetViews>
    <sheetView topLeftCell="I1" zoomScale="90" zoomScaleNormal="90" workbookViewId="0">
      <selection activeCell="R3" sqref="R3"/>
    </sheetView>
  </sheetViews>
  <sheetFormatPr defaultColWidth="9.26953125" defaultRowHeight="14.5" x14ac:dyDescent="0.35"/>
  <cols>
    <col min="1" max="1" width="3" style="15" customWidth="1"/>
    <col min="2" max="2" width="9.81640625" style="15" bestFit="1" customWidth="1"/>
    <col min="3" max="3" width="16.453125" style="15" customWidth="1"/>
    <col min="4" max="5" width="31.81640625" style="15" customWidth="1"/>
    <col min="6" max="6" width="17" style="15" bestFit="1" customWidth="1"/>
    <col min="7" max="7" width="36.81640625" style="15" customWidth="1"/>
    <col min="8" max="8" width="52.453125" style="15" bestFit="1" customWidth="1"/>
    <col min="9" max="10" width="15.1796875" style="15" customWidth="1"/>
    <col min="11" max="11" width="8.1796875" style="15" bestFit="1" customWidth="1"/>
    <col min="12" max="14" width="15.1796875" style="15" customWidth="1"/>
    <col min="15" max="16" width="16.7265625" style="43" bestFit="1" customWidth="1"/>
    <col min="17" max="17" width="12.54296875" style="15" bestFit="1" customWidth="1"/>
    <col min="18" max="23" width="14.1796875" style="15" customWidth="1"/>
    <col min="24" max="16384" width="9.26953125" style="15"/>
  </cols>
  <sheetData>
    <row r="1" spans="1:18" customFormat="1" ht="26.5" thickBot="1" x14ac:dyDescent="0.4">
      <c r="A1" s="8"/>
      <c r="B1" s="8" t="s">
        <v>1055</v>
      </c>
      <c r="C1" s="8"/>
      <c r="D1" s="6"/>
      <c r="E1" s="6"/>
      <c r="F1" s="6"/>
      <c r="G1" s="6"/>
      <c r="H1" s="6"/>
      <c r="I1" s="6"/>
      <c r="J1" s="6"/>
      <c r="K1" s="6"/>
      <c r="L1" s="6"/>
      <c r="M1" s="6"/>
      <c r="N1" s="6"/>
      <c r="O1" s="41"/>
      <c r="P1" s="41"/>
      <c r="Q1" s="36"/>
      <c r="R1" s="36"/>
    </row>
    <row r="2" spans="1:18" s="1" customFormat="1" ht="116.5" thickBot="1" x14ac:dyDescent="0.4">
      <c r="A2" s="4"/>
      <c r="B2" s="4" t="s">
        <v>3</v>
      </c>
      <c r="C2" s="4" t="s">
        <v>0</v>
      </c>
      <c r="D2" s="4" t="s">
        <v>1067</v>
      </c>
      <c r="E2" s="4" t="s">
        <v>1068</v>
      </c>
      <c r="F2" s="21" t="s">
        <v>1072</v>
      </c>
      <c r="G2" s="20" t="s">
        <v>1085</v>
      </c>
      <c r="H2" s="4" t="s">
        <v>1069</v>
      </c>
      <c r="I2" s="4" t="s">
        <v>1059</v>
      </c>
      <c r="J2" s="4" t="s">
        <v>1060</v>
      </c>
      <c r="K2" s="4" t="s">
        <v>2</v>
      </c>
      <c r="L2" s="4" t="s">
        <v>1058</v>
      </c>
      <c r="M2" s="21" t="s">
        <v>1057</v>
      </c>
      <c r="N2" s="21" t="s">
        <v>1095</v>
      </c>
      <c r="O2" s="42" t="s">
        <v>1090</v>
      </c>
      <c r="P2" s="42" t="s">
        <v>1088</v>
      </c>
      <c r="Q2" s="36" t="s">
        <v>1093</v>
      </c>
      <c r="R2" s="36" t="s">
        <v>1236</v>
      </c>
    </row>
    <row r="3" spans="1:18" s="16" customFormat="1" ht="43.5" x14ac:dyDescent="0.35">
      <c r="A3" s="2">
        <v>1</v>
      </c>
      <c r="B3" s="17" t="str">
        <f>IF(LEN('MEZIROČNÍ NAVÝŠENÍ CENY ZP'!B4)&gt;0,UPPER(SUBSTITUTE('MEZIROČNÍ NAVÝŠENÍ CENY ZP'!B4,CHAR(10),"")),"")</f>
        <v/>
      </c>
      <c r="C3" s="17" t="str">
        <f>IF(LEN('MEZIROČNÍ NAVÝŠENÍ CENY ZP'!C4)&gt;0,SUBSTITUTE('MEZIROČNÍ NAVÝŠENÍ CENY ZP'!C4,CHAR(10),""),"")</f>
        <v/>
      </c>
      <c r="D3" s="17" t="str">
        <f>IF(LEN('MEZIROČNÍ NAVÝŠENÍ CENY ZP'!D4)&gt;0,UPPER(SUBSTITUTE('MEZIROČNÍ NAVÝŠENÍ CENY ZP'!D4,CHAR(10),"")),"")</f>
        <v/>
      </c>
      <c r="E3" s="17" t="str">
        <f>IF(LEN('MEZIROČNÍ NAVÝŠENÍ CENY ZP'!E4)&gt;0,UPPER(SUBSTITUTE('MEZIROČNÍ NAVÝŠENÍ CENY ZP'!E4,CHAR(10),"")),"")</f>
        <v/>
      </c>
      <c r="F3" s="17" t="str">
        <f>IF(LEN('MEZIROČNÍ NAVÝŠENÍ CENY ZP'!F4)&gt;0,UPPER(SUBSTITUTE('MEZIROČNÍ NAVÝŠENÍ CENY ZP'!F4,CHAR(10),"")),"")</f>
        <v/>
      </c>
      <c r="G3" s="17" t="str">
        <f>IF(LEN('MEZIROČNÍ NAVÝŠENÍ CENY ZP'!G4)&gt;0,UPPER(SUBSTITUTE('MEZIROČNÍ NAVÝŠENÍ CENY ZP'!G4,CHAR(10),"")),"")</f>
        <v/>
      </c>
      <c r="H3" s="17" t="str">
        <f>IF(LEN('MEZIROČNÍ NAVÝŠENÍ CENY ZP'!H4)&gt;0,UPPER(SUBSTITUTE('MEZIROČNÍ NAVÝŠENÍ CENY ZP'!H4,CHAR(10),"")),"")</f>
        <v/>
      </c>
      <c r="I3" s="17" t="str">
        <f>IF(LEN('MEZIROČNÍ NAVÝŠENÍ CENY ZP'!J4)&gt;0,UPPER(SUBSTITUTE('MEZIROČNÍ NAVÝŠENÍ CENY ZP'!J4,CHAR(10),"")),"")</f>
        <v/>
      </c>
      <c r="J3" s="17" t="str">
        <f>IF(LEN('MEZIROČNÍ NAVÝŠENÍ CENY ZP'!K4)&gt;0,UPPER(SUBSTITUTE('MEZIROČNÍ NAVÝŠENÍ CENY ZP'!K4,CHAR(10),"")),"")</f>
        <v/>
      </c>
      <c r="K3" s="17" t="str">
        <f>IF(LEN('MEZIROČNÍ NAVÝŠENÍ CENY ZP'!I4)&gt;0,UPPER(SUBSTITUTE('MEZIROČNÍ NAVÝŠENÍ CENY ZP'!I4,CHAR(10),"")),"")</f>
        <v/>
      </c>
      <c r="L3" s="17" t="str">
        <f>IF(LEN('MEZIROČNÍ NAVÝŠENÍ CENY ZP'!L4)&gt;0,UPPER(SUBSTITUTE('MEZIROČNÍ NAVÝŠENÍ CENY ZP'!L4,CHAR(10),"")),"")</f>
        <v/>
      </c>
      <c r="M3" s="28" t="str">
        <f>IF(LEN('MEZIROČNÍ NAVÝŠENÍ CENY ZP'!M4)&gt;0,UPPER(SUBSTITUTE('MEZIROČNÍ NAVÝŠENÍ CENY ZP'!M4,CHAR(10),"")),"")</f>
        <v/>
      </c>
      <c r="N3" s="54" t="str">
        <f>IF('MEZIROČNÍ NAVÝŠENÍ CENY ZP'!N4="","",'MEZIROČNÍ NAVÝŠENÍ CENY ZP'!N4)</f>
        <v/>
      </c>
      <c r="O3" s="37" t="str">
        <f>IF('MEZIROČNÍ NAVÝŠENÍ CENY ZP'!O4="","",'MEZIROČNÍ NAVÝŠENÍ CENY ZP'!O4)</f>
        <v/>
      </c>
      <c r="P3" s="37" t="str">
        <f>IF('MEZIROČNÍ NAVÝŠENÍ CENY ZP'!P4="","",'MEZIROČNÍ NAVÝŠENÍ CENY ZP'!P4)</f>
        <v/>
      </c>
      <c r="Q3" s="37" t="str">
        <f>IF(LEN('MEZIROČNÍ NAVÝŠENÍ CENY ZP'!Q4)&gt;0,UPPER(SUBSTITUTE('MEZIROČNÍ NAVÝŠENÍ CENY ZP'!Q4,CHAR(10),"")),"")</f>
        <v/>
      </c>
      <c r="R3" s="37" t="str">
        <f>IF(LEN('MEZIROČNÍ NAVÝŠENÍ CENY ZP'!R4)&gt;0,UPPER(SUBSTITUTE('MEZIROČNÍ NAVÝŠENÍ CENY ZP'!R4,CHAR(10),"")),"")</f>
        <v/>
      </c>
    </row>
    <row r="4" spans="1:18" x14ac:dyDescent="0.35">
      <c r="A4" s="24" t="str">
        <f>IF(B4&lt;&gt;"",A3+1,"")</f>
        <v/>
      </c>
      <c r="B4" s="17" t="str">
        <f>IF(LEN('MEZIROČNÍ NAVÝŠENÍ CENY ZP'!B5)&gt;0,UPPER(SUBSTITUTE('MEZIROČNÍ NAVÝŠENÍ CENY ZP'!B5,CHAR(10),"")),"")</f>
        <v/>
      </c>
      <c r="C4" s="17" t="str">
        <f>IF(LEN('MEZIROČNÍ NAVÝŠENÍ CENY ZP'!C5)&gt;0,SUBSTITUTE('MEZIROČNÍ NAVÝŠENÍ CENY ZP'!C5,CHAR(10),""),"")</f>
        <v/>
      </c>
      <c r="D4" s="17" t="str">
        <f>IF(LEN('MEZIROČNÍ NAVÝŠENÍ CENY ZP'!D5)&gt;0,UPPER(SUBSTITUTE('MEZIROČNÍ NAVÝŠENÍ CENY ZP'!D5,CHAR(10),"")),"")</f>
        <v/>
      </c>
      <c r="E4" s="17" t="str">
        <f>IF(LEN('MEZIROČNÍ NAVÝŠENÍ CENY ZP'!E5)&gt;0,UPPER(SUBSTITUTE('MEZIROČNÍ NAVÝŠENÍ CENY ZP'!E5,CHAR(10),"")),"")</f>
        <v/>
      </c>
      <c r="F4" s="17" t="str">
        <f>IF(LEN('MEZIROČNÍ NAVÝŠENÍ CENY ZP'!F5)&gt;0,UPPER(SUBSTITUTE('MEZIROČNÍ NAVÝŠENÍ CENY ZP'!F5,CHAR(10),"")),"")</f>
        <v/>
      </c>
      <c r="G4" s="17" t="str">
        <f>IF(LEN('MEZIROČNÍ NAVÝŠENÍ CENY ZP'!G5)&gt;0,UPPER(SUBSTITUTE('MEZIROČNÍ NAVÝŠENÍ CENY ZP'!G5,CHAR(10),"")),"")</f>
        <v/>
      </c>
      <c r="H4" s="17" t="str">
        <f>IF(LEN('MEZIROČNÍ NAVÝŠENÍ CENY ZP'!H5)&gt;0,UPPER(SUBSTITUTE('MEZIROČNÍ NAVÝŠENÍ CENY ZP'!H5,CHAR(10),"")),"")</f>
        <v/>
      </c>
      <c r="I4" s="17" t="str">
        <f>IF(LEN('MEZIROČNÍ NAVÝŠENÍ CENY ZP'!J5)&gt;0,UPPER(SUBSTITUTE('MEZIROČNÍ NAVÝŠENÍ CENY ZP'!J5,CHAR(10),"")),"")</f>
        <v/>
      </c>
      <c r="J4" s="17" t="str">
        <f>IF(LEN('MEZIROČNÍ NAVÝŠENÍ CENY ZP'!K5)&gt;0,UPPER(SUBSTITUTE('MEZIROČNÍ NAVÝŠENÍ CENY ZP'!K5,CHAR(10),"")),"")</f>
        <v/>
      </c>
      <c r="K4" s="17" t="str">
        <f>IF(LEN('MEZIROČNÍ NAVÝŠENÍ CENY ZP'!I5)&gt;0,UPPER(SUBSTITUTE('MEZIROČNÍ NAVÝŠENÍ CENY ZP'!I5,CHAR(10),"")),"")</f>
        <v/>
      </c>
      <c r="L4" s="17" t="str">
        <f>IF(LEN('MEZIROČNÍ NAVÝŠENÍ CENY ZP'!L5)&gt;0,UPPER(SUBSTITUTE('MEZIROČNÍ NAVÝŠENÍ CENY ZP'!L5,CHAR(10),"")),"")</f>
        <v/>
      </c>
      <c r="M4" s="28" t="str">
        <f>IF(LEN('MEZIROČNÍ NAVÝŠENÍ CENY ZP'!M5)&gt;0,UPPER(SUBSTITUTE('MEZIROČNÍ NAVÝŠENÍ CENY ZP'!M5,CHAR(10),"")),"")</f>
        <v/>
      </c>
      <c r="N4" s="54" t="str">
        <f>IF('MEZIROČNÍ NAVÝŠENÍ CENY ZP'!N5="","",'MEZIROČNÍ NAVÝŠENÍ CENY ZP'!N5)</f>
        <v/>
      </c>
      <c r="O4" s="37" t="str">
        <f>IF('MEZIROČNÍ NAVÝŠENÍ CENY ZP'!O5="","",'MEZIROČNÍ NAVÝŠENÍ CENY ZP'!O5)</f>
        <v/>
      </c>
      <c r="P4" s="37" t="str">
        <f>IF('MEZIROČNÍ NAVÝŠENÍ CENY ZP'!P5="","",'MEZIROČNÍ NAVÝŠENÍ CENY ZP'!P5)</f>
        <v/>
      </c>
      <c r="Q4" s="37" t="str">
        <f>IF(LEN('MEZIROČNÍ NAVÝŠENÍ CENY ZP'!Q5)&gt;0,UPPER(SUBSTITUTE('MEZIROČNÍ NAVÝŠENÍ CENY ZP'!Q5,CHAR(10),"")),"")</f>
        <v/>
      </c>
      <c r="R4" s="37" t="str">
        <f>IF(LEN('MEZIROČNÍ NAVÝŠENÍ CENY ZP'!R5)&gt;0,UPPER(SUBSTITUTE('MEZIROČNÍ NAVÝŠENÍ CENY ZP'!R5,CHAR(10),"")),"")</f>
        <v/>
      </c>
    </row>
    <row r="5" spans="1:18" x14ac:dyDescent="0.35">
      <c r="A5" s="24" t="str">
        <f t="shared" ref="A5:A52" si="0">IF(B5&lt;&gt;"",A4+1,"")</f>
        <v/>
      </c>
      <c r="B5" s="17" t="str">
        <f>IF(LEN('MEZIROČNÍ NAVÝŠENÍ CENY ZP'!B6)&gt;0,UPPER(SUBSTITUTE('MEZIROČNÍ NAVÝŠENÍ CENY ZP'!B6,CHAR(10),"")),"")</f>
        <v/>
      </c>
      <c r="C5" s="17" t="str">
        <f>IF(LEN('MEZIROČNÍ NAVÝŠENÍ CENY ZP'!C6)&gt;0,SUBSTITUTE('MEZIROČNÍ NAVÝŠENÍ CENY ZP'!C6,CHAR(10),""),"")</f>
        <v/>
      </c>
      <c r="D5" s="17" t="str">
        <f>IF(LEN('MEZIROČNÍ NAVÝŠENÍ CENY ZP'!D6)&gt;0,UPPER(SUBSTITUTE('MEZIROČNÍ NAVÝŠENÍ CENY ZP'!D6,CHAR(10),"")),"")</f>
        <v/>
      </c>
      <c r="E5" s="17" t="str">
        <f>IF(LEN('MEZIROČNÍ NAVÝŠENÍ CENY ZP'!E6)&gt;0,UPPER(SUBSTITUTE('MEZIROČNÍ NAVÝŠENÍ CENY ZP'!E6,CHAR(10),"")),"")</f>
        <v/>
      </c>
      <c r="F5" s="17" t="str">
        <f>IF(LEN('MEZIROČNÍ NAVÝŠENÍ CENY ZP'!F6)&gt;0,UPPER(SUBSTITUTE('MEZIROČNÍ NAVÝŠENÍ CENY ZP'!F6,CHAR(10),"")),"")</f>
        <v/>
      </c>
      <c r="G5" s="17" t="str">
        <f>IF(LEN('MEZIROČNÍ NAVÝŠENÍ CENY ZP'!G6)&gt;0,UPPER(SUBSTITUTE('MEZIROČNÍ NAVÝŠENÍ CENY ZP'!G6,CHAR(10),"")),"")</f>
        <v/>
      </c>
      <c r="H5" s="17" t="str">
        <f>IF(LEN('MEZIROČNÍ NAVÝŠENÍ CENY ZP'!H6)&gt;0,UPPER(SUBSTITUTE('MEZIROČNÍ NAVÝŠENÍ CENY ZP'!H6,CHAR(10),"")),"")</f>
        <v/>
      </c>
      <c r="I5" s="17" t="str">
        <f>IF(LEN('MEZIROČNÍ NAVÝŠENÍ CENY ZP'!J6)&gt;0,UPPER(SUBSTITUTE('MEZIROČNÍ NAVÝŠENÍ CENY ZP'!J6,CHAR(10),"")),"")</f>
        <v/>
      </c>
      <c r="J5" s="17" t="str">
        <f>IF(LEN('MEZIROČNÍ NAVÝŠENÍ CENY ZP'!K6)&gt;0,UPPER(SUBSTITUTE('MEZIROČNÍ NAVÝŠENÍ CENY ZP'!K6,CHAR(10),"")),"")</f>
        <v/>
      </c>
      <c r="K5" s="17" t="str">
        <f>IF(LEN('MEZIROČNÍ NAVÝŠENÍ CENY ZP'!I6)&gt;0,UPPER(SUBSTITUTE('MEZIROČNÍ NAVÝŠENÍ CENY ZP'!I6,CHAR(10),"")),"")</f>
        <v/>
      </c>
      <c r="L5" s="17" t="str">
        <f>IF(LEN('MEZIROČNÍ NAVÝŠENÍ CENY ZP'!L6)&gt;0,UPPER(SUBSTITUTE('MEZIROČNÍ NAVÝŠENÍ CENY ZP'!L6,CHAR(10),"")),"")</f>
        <v/>
      </c>
      <c r="M5" s="28" t="str">
        <f>IF(LEN('MEZIROČNÍ NAVÝŠENÍ CENY ZP'!M6)&gt;0,UPPER(SUBSTITUTE('MEZIROČNÍ NAVÝŠENÍ CENY ZP'!M6,CHAR(10),"")),"")</f>
        <v/>
      </c>
      <c r="N5" s="54" t="str">
        <f>IF('MEZIROČNÍ NAVÝŠENÍ CENY ZP'!N6="","",'MEZIROČNÍ NAVÝŠENÍ CENY ZP'!N6)</f>
        <v/>
      </c>
      <c r="O5" s="37" t="str">
        <f>IF('MEZIROČNÍ NAVÝŠENÍ CENY ZP'!O6="","",'MEZIROČNÍ NAVÝŠENÍ CENY ZP'!O6)</f>
        <v/>
      </c>
      <c r="P5" s="37" t="str">
        <f>IF('MEZIROČNÍ NAVÝŠENÍ CENY ZP'!P6="","",'MEZIROČNÍ NAVÝŠENÍ CENY ZP'!P6)</f>
        <v/>
      </c>
      <c r="Q5" s="37" t="str">
        <f>IF(LEN('MEZIROČNÍ NAVÝŠENÍ CENY ZP'!Q6)&gt;0,UPPER(SUBSTITUTE('MEZIROČNÍ NAVÝŠENÍ CENY ZP'!Q6,CHAR(10),"")),"")</f>
        <v/>
      </c>
      <c r="R5" s="37" t="str">
        <f>IF(LEN('MEZIROČNÍ NAVÝŠENÍ CENY ZP'!R6)&gt;0,UPPER(SUBSTITUTE('MEZIROČNÍ NAVÝŠENÍ CENY ZP'!R6,CHAR(10),"")),"")</f>
        <v/>
      </c>
    </row>
    <row r="6" spans="1:18" x14ac:dyDescent="0.35">
      <c r="A6" s="24" t="str">
        <f t="shared" si="0"/>
        <v/>
      </c>
      <c r="B6" s="17" t="str">
        <f>IF(LEN('MEZIROČNÍ NAVÝŠENÍ CENY ZP'!B7)&gt;0,UPPER(SUBSTITUTE('MEZIROČNÍ NAVÝŠENÍ CENY ZP'!B7,CHAR(10),"")),"")</f>
        <v/>
      </c>
      <c r="C6" s="17" t="str">
        <f>IF(LEN('MEZIROČNÍ NAVÝŠENÍ CENY ZP'!C7)&gt;0,SUBSTITUTE('MEZIROČNÍ NAVÝŠENÍ CENY ZP'!C7,CHAR(10),""),"")</f>
        <v/>
      </c>
      <c r="D6" s="17" t="str">
        <f>IF(LEN('MEZIROČNÍ NAVÝŠENÍ CENY ZP'!D7)&gt;0,UPPER(SUBSTITUTE('MEZIROČNÍ NAVÝŠENÍ CENY ZP'!D7,CHAR(10),"")),"")</f>
        <v/>
      </c>
      <c r="E6" s="17" t="str">
        <f>IF(LEN('MEZIROČNÍ NAVÝŠENÍ CENY ZP'!E7)&gt;0,UPPER(SUBSTITUTE('MEZIROČNÍ NAVÝŠENÍ CENY ZP'!E7,CHAR(10),"")),"")</f>
        <v/>
      </c>
      <c r="F6" s="17" t="str">
        <f>IF(LEN('MEZIROČNÍ NAVÝŠENÍ CENY ZP'!F7)&gt;0,UPPER(SUBSTITUTE('MEZIROČNÍ NAVÝŠENÍ CENY ZP'!F7,CHAR(10),"")),"")</f>
        <v/>
      </c>
      <c r="G6" s="17" t="str">
        <f>IF(LEN('MEZIROČNÍ NAVÝŠENÍ CENY ZP'!G7)&gt;0,UPPER(SUBSTITUTE('MEZIROČNÍ NAVÝŠENÍ CENY ZP'!G7,CHAR(10),"")),"")</f>
        <v/>
      </c>
      <c r="H6" s="17" t="str">
        <f>IF(LEN('MEZIROČNÍ NAVÝŠENÍ CENY ZP'!H7)&gt;0,UPPER(SUBSTITUTE('MEZIROČNÍ NAVÝŠENÍ CENY ZP'!H7,CHAR(10),"")),"")</f>
        <v/>
      </c>
      <c r="I6" s="17" t="str">
        <f>IF(LEN('MEZIROČNÍ NAVÝŠENÍ CENY ZP'!J7)&gt;0,UPPER(SUBSTITUTE('MEZIROČNÍ NAVÝŠENÍ CENY ZP'!J7,CHAR(10),"")),"")</f>
        <v/>
      </c>
      <c r="J6" s="17" t="str">
        <f>IF(LEN('MEZIROČNÍ NAVÝŠENÍ CENY ZP'!K7)&gt;0,UPPER(SUBSTITUTE('MEZIROČNÍ NAVÝŠENÍ CENY ZP'!K7,CHAR(10),"")),"")</f>
        <v/>
      </c>
      <c r="K6" s="17" t="str">
        <f>IF(LEN('MEZIROČNÍ NAVÝŠENÍ CENY ZP'!I7)&gt;0,UPPER(SUBSTITUTE('MEZIROČNÍ NAVÝŠENÍ CENY ZP'!I7,CHAR(10),"")),"")</f>
        <v/>
      </c>
      <c r="L6" s="17" t="str">
        <f>IF(LEN('MEZIROČNÍ NAVÝŠENÍ CENY ZP'!L7)&gt;0,UPPER(SUBSTITUTE('MEZIROČNÍ NAVÝŠENÍ CENY ZP'!L7,CHAR(10),"")),"")</f>
        <v/>
      </c>
      <c r="M6" s="28" t="str">
        <f>IF(LEN('MEZIROČNÍ NAVÝŠENÍ CENY ZP'!M7)&gt;0,UPPER(SUBSTITUTE('MEZIROČNÍ NAVÝŠENÍ CENY ZP'!M7,CHAR(10),"")),"")</f>
        <v/>
      </c>
      <c r="N6" s="54" t="str">
        <f>IF('MEZIROČNÍ NAVÝŠENÍ CENY ZP'!N7="","",'MEZIROČNÍ NAVÝŠENÍ CENY ZP'!N7)</f>
        <v/>
      </c>
      <c r="O6" s="37" t="str">
        <f>IF('MEZIROČNÍ NAVÝŠENÍ CENY ZP'!O7="","",'MEZIROČNÍ NAVÝŠENÍ CENY ZP'!O7)</f>
        <v/>
      </c>
      <c r="P6" s="37" t="str">
        <f>IF('MEZIROČNÍ NAVÝŠENÍ CENY ZP'!P7="","",'MEZIROČNÍ NAVÝŠENÍ CENY ZP'!P7)</f>
        <v/>
      </c>
      <c r="Q6" s="37" t="str">
        <f>IF(LEN('MEZIROČNÍ NAVÝŠENÍ CENY ZP'!Q7)&gt;0,UPPER(SUBSTITUTE('MEZIROČNÍ NAVÝŠENÍ CENY ZP'!Q7,CHAR(10),"")),"")</f>
        <v/>
      </c>
      <c r="R6" s="37" t="str">
        <f>IF(LEN('MEZIROČNÍ NAVÝŠENÍ CENY ZP'!R7)&gt;0,UPPER(SUBSTITUTE('MEZIROČNÍ NAVÝŠENÍ CENY ZP'!R7,CHAR(10),"")),"")</f>
        <v/>
      </c>
    </row>
    <row r="7" spans="1:18" x14ac:dyDescent="0.35">
      <c r="A7" s="24" t="str">
        <f t="shared" si="0"/>
        <v/>
      </c>
      <c r="B7" s="17" t="str">
        <f>IF(LEN('MEZIROČNÍ NAVÝŠENÍ CENY ZP'!B8)&gt;0,UPPER(SUBSTITUTE('MEZIROČNÍ NAVÝŠENÍ CENY ZP'!B8,CHAR(10),"")),"")</f>
        <v/>
      </c>
      <c r="C7" s="17" t="str">
        <f>IF(LEN('MEZIROČNÍ NAVÝŠENÍ CENY ZP'!C8)&gt;0,SUBSTITUTE('MEZIROČNÍ NAVÝŠENÍ CENY ZP'!C8,CHAR(10),""),"")</f>
        <v/>
      </c>
      <c r="D7" s="17" t="str">
        <f>IF(LEN('MEZIROČNÍ NAVÝŠENÍ CENY ZP'!D8)&gt;0,UPPER(SUBSTITUTE('MEZIROČNÍ NAVÝŠENÍ CENY ZP'!D8,CHAR(10),"")),"")</f>
        <v/>
      </c>
      <c r="E7" s="17" t="str">
        <f>IF(LEN('MEZIROČNÍ NAVÝŠENÍ CENY ZP'!E8)&gt;0,UPPER(SUBSTITUTE('MEZIROČNÍ NAVÝŠENÍ CENY ZP'!E8,CHAR(10),"")),"")</f>
        <v/>
      </c>
      <c r="F7" s="17" t="str">
        <f>IF(LEN('MEZIROČNÍ NAVÝŠENÍ CENY ZP'!F8)&gt;0,UPPER(SUBSTITUTE('MEZIROČNÍ NAVÝŠENÍ CENY ZP'!F8,CHAR(10),"")),"")</f>
        <v/>
      </c>
      <c r="G7" s="17" t="str">
        <f>IF(LEN('MEZIROČNÍ NAVÝŠENÍ CENY ZP'!G8)&gt;0,UPPER(SUBSTITUTE('MEZIROČNÍ NAVÝŠENÍ CENY ZP'!G8,CHAR(10),"")),"")</f>
        <v/>
      </c>
      <c r="H7" s="17" t="str">
        <f>IF(LEN('MEZIROČNÍ NAVÝŠENÍ CENY ZP'!H8)&gt;0,UPPER(SUBSTITUTE('MEZIROČNÍ NAVÝŠENÍ CENY ZP'!H8,CHAR(10),"")),"")</f>
        <v/>
      </c>
      <c r="I7" s="17" t="str">
        <f>IF(LEN('MEZIROČNÍ NAVÝŠENÍ CENY ZP'!J8)&gt;0,UPPER(SUBSTITUTE('MEZIROČNÍ NAVÝŠENÍ CENY ZP'!J8,CHAR(10),"")),"")</f>
        <v/>
      </c>
      <c r="J7" s="17" t="str">
        <f>IF(LEN('MEZIROČNÍ NAVÝŠENÍ CENY ZP'!K8)&gt;0,UPPER(SUBSTITUTE('MEZIROČNÍ NAVÝŠENÍ CENY ZP'!K8,CHAR(10),"")),"")</f>
        <v/>
      </c>
      <c r="K7" s="17" t="str">
        <f>IF(LEN('MEZIROČNÍ NAVÝŠENÍ CENY ZP'!I8)&gt;0,UPPER(SUBSTITUTE('MEZIROČNÍ NAVÝŠENÍ CENY ZP'!I8,CHAR(10),"")),"")</f>
        <v/>
      </c>
      <c r="L7" s="17" t="str">
        <f>IF(LEN('MEZIROČNÍ NAVÝŠENÍ CENY ZP'!L8)&gt;0,UPPER(SUBSTITUTE('MEZIROČNÍ NAVÝŠENÍ CENY ZP'!L8,CHAR(10),"")),"")</f>
        <v/>
      </c>
      <c r="M7" s="28" t="str">
        <f>IF(LEN('MEZIROČNÍ NAVÝŠENÍ CENY ZP'!M8)&gt;0,UPPER(SUBSTITUTE('MEZIROČNÍ NAVÝŠENÍ CENY ZP'!M8,CHAR(10),"")),"")</f>
        <v/>
      </c>
      <c r="N7" s="54" t="str">
        <f>IF('MEZIROČNÍ NAVÝŠENÍ CENY ZP'!N8="","",'MEZIROČNÍ NAVÝŠENÍ CENY ZP'!N8)</f>
        <v/>
      </c>
      <c r="O7" s="37" t="str">
        <f>IF('MEZIROČNÍ NAVÝŠENÍ CENY ZP'!O8="","",'MEZIROČNÍ NAVÝŠENÍ CENY ZP'!O8)</f>
        <v/>
      </c>
      <c r="P7" s="37" t="str">
        <f>IF('MEZIROČNÍ NAVÝŠENÍ CENY ZP'!P8="","",'MEZIROČNÍ NAVÝŠENÍ CENY ZP'!P8)</f>
        <v/>
      </c>
      <c r="Q7" s="37" t="str">
        <f>IF(LEN('MEZIROČNÍ NAVÝŠENÍ CENY ZP'!Q8)&gt;0,UPPER(SUBSTITUTE('MEZIROČNÍ NAVÝŠENÍ CENY ZP'!Q8,CHAR(10),"")),"")</f>
        <v/>
      </c>
      <c r="R7" s="37" t="str">
        <f>IF(LEN('MEZIROČNÍ NAVÝŠENÍ CENY ZP'!R8)&gt;0,UPPER(SUBSTITUTE('MEZIROČNÍ NAVÝŠENÍ CENY ZP'!R8,CHAR(10),"")),"")</f>
        <v/>
      </c>
    </row>
    <row r="8" spans="1:18" x14ac:dyDescent="0.35">
      <c r="A8" s="24" t="str">
        <f t="shared" si="0"/>
        <v/>
      </c>
      <c r="B8" s="17" t="str">
        <f>IF(LEN('MEZIROČNÍ NAVÝŠENÍ CENY ZP'!B9)&gt;0,UPPER(SUBSTITUTE('MEZIROČNÍ NAVÝŠENÍ CENY ZP'!B9,CHAR(10),"")),"")</f>
        <v/>
      </c>
      <c r="C8" s="17" t="str">
        <f>IF(LEN('MEZIROČNÍ NAVÝŠENÍ CENY ZP'!C9)&gt;0,SUBSTITUTE('MEZIROČNÍ NAVÝŠENÍ CENY ZP'!C9,CHAR(10),""),"")</f>
        <v/>
      </c>
      <c r="D8" s="17" t="str">
        <f>IF(LEN('MEZIROČNÍ NAVÝŠENÍ CENY ZP'!D9)&gt;0,UPPER(SUBSTITUTE('MEZIROČNÍ NAVÝŠENÍ CENY ZP'!D9,CHAR(10),"")),"")</f>
        <v/>
      </c>
      <c r="E8" s="17" t="str">
        <f>IF(LEN('MEZIROČNÍ NAVÝŠENÍ CENY ZP'!E9)&gt;0,UPPER(SUBSTITUTE('MEZIROČNÍ NAVÝŠENÍ CENY ZP'!E9,CHAR(10),"")),"")</f>
        <v/>
      </c>
      <c r="F8" s="17" t="str">
        <f>IF(LEN('MEZIROČNÍ NAVÝŠENÍ CENY ZP'!F9)&gt;0,UPPER(SUBSTITUTE('MEZIROČNÍ NAVÝŠENÍ CENY ZP'!F9,CHAR(10),"")),"")</f>
        <v/>
      </c>
      <c r="G8" s="17" t="str">
        <f>IF(LEN('MEZIROČNÍ NAVÝŠENÍ CENY ZP'!G9)&gt;0,UPPER(SUBSTITUTE('MEZIROČNÍ NAVÝŠENÍ CENY ZP'!G9,CHAR(10),"")),"")</f>
        <v/>
      </c>
      <c r="H8" s="17" t="str">
        <f>IF(LEN('MEZIROČNÍ NAVÝŠENÍ CENY ZP'!H9)&gt;0,UPPER(SUBSTITUTE('MEZIROČNÍ NAVÝŠENÍ CENY ZP'!H9,CHAR(10),"")),"")</f>
        <v/>
      </c>
      <c r="I8" s="17" t="str">
        <f>IF(LEN('MEZIROČNÍ NAVÝŠENÍ CENY ZP'!J9)&gt;0,UPPER(SUBSTITUTE('MEZIROČNÍ NAVÝŠENÍ CENY ZP'!J9,CHAR(10),"")),"")</f>
        <v/>
      </c>
      <c r="J8" s="17" t="str">
        <f>IF(LEN('MEZIROČNÍ NAVÝŠENÍ CENY ZP'!K9)&gt;0,UPPER(SUBSTITUTE('MEZIROČNÍ NAVÝŠENÍ CENY ZP'!K9,CHAR(10),"")),"")</f>
        <v/>
      </c>
      <c r="K8" s="17" t="str">
        <f>IF(LEN('MEZIROČNÍ NAVÝŠENÍ CENY ZP'!I9)&gt;0,UPPER(SUBSTITUTE('MEZIROČNÍ NAVÝŠENÍ CENY ZP'!I9,CHAR(10),"")),"")</f>
        <v/>
      </c>
      <c r="L8" s="17" t="str">
        <f>IF(LEN('MEZIROČNÍ NAVÝŠENÍ CENY ZP'!L9)&gt;0,UPPER(SUBSTITUTE('MEZIROČNÍ NAVÝŠENÍ CENY ZP'!L9,CHAR(10),"")),"")</f>
        <v/>
      </c>
      <c r="M8" s="28" t="str">
        <f>IF(LEN('MEZIROČNÍ NAVÝŠENÍ CENY ZP'!M9)&gt;0,UPPER(SUBSTITUTE('MEZIROČNÍ NAVÝŠENÍ CENY ZP'!M9,CHAR(10),"")),"")</f>
        <v/>
      </c>
      <c r="N8" s="54" t="str">
        <f>IF('MEZIROČNÍ NAVÝŠENÍ CENY ZP'!N9="","",'MEZIROČNÍ NAVÝŠENÍ CENY ZP'!N9)</f>
        <v/>
      </c>
      <c r="O8" s="37" t="str">
        <f>IF('MEZIROČNÍ NAVÝŠENÍ CENY ZP'!O9="","",'MEZIROČNÍ NAVÝŠENÍ CENY ZP'!O9)</f>
        <v/>
      </c>
      <c r="P8" s="37" t="str">
        <f>IF('MEZIROČNÍ NAVÝŠENÍ CENY ZP'!P9="","",'MEZIROČNÍ NAVÝŠENÍ CENY ZP'!P9)</f>
        <v/>
      </c>
      <c r="Q8" s="37" t="str">
        <f>IF(LEN('MEZIROČNÍ NAVÝŠENÍ CENY ZP'!Q9)&gt;0,UPPER(SUBSTITUTE('MEZIROČNÍ NAVÝŠENÍ CENY ZP'!Q9,CHAR(10),"")),"")</f>
        <v/>
      </c>
      <c r="R8" s="37" t="str">
        <f>IF(LEN('MEZIROČNÍ NAVÝŠENÍ CENY ZP'!R9)&gt;0,UPPER(SUBSTITUTE('MEZIROČNÍ NAVÝŠENÍ CENY ZP'!R9,CHAR(10),"")),"")</f>
        <v/>
      </c>
    </row>
    <row r="9" spans="1:18" x14ac:dyDescent="0.35">
      <c r="A9" s="24" t="str">
        <f t="shared" si="0"/>
        <v/>
      </c>
      <c r="B9" s="17" t="str">
        <f>IF(LEN('MEZIROČNÍ NAVÝŠENÍ CENY ZP'!B10)&gt;0,UPPER(SUBSTITUTE('MEZIROČNÍ NAVÝŠENÍ CENY ZP'!B10,CHAR(10),"")),"")</f>
        <v/>
      </c>
      <c r="C9" s="17" t="str">
        <f>IF(LEN('MEZIROČNÍ NAVÝŠENÍ CENY ZP'!C10)&gt;0,SUBSTITUTE('MEZIROČNÍ NAVÝŠENÍ CENY ZP'!C10,CHAR(10),""),"")</f>
        <v/>
      </c>
      <c r="D9" s="17" t="str">
        <f>IF(LEN('MEZIROČNÍ NAVÝŠENÍ CENY ZP'!D10)&gt;0,UPPER(SUBSTITUTE('MEZIROČNÍ NAVÝŠENÍ CENY ZP'!D10,CHAR(10),"")),"")</f>
        <v/>
      </c>
      <c r="E9" s="17" t="str">
        <f>IF(LEN('MEZIROČNÍ NAVÝŠENÍ CENY ZP'!E10)&gt;0,UPPER(SUBSTITUTE('MEZIROČNÍ NAVÝŠENÍ CENY ZP'!E10,CHAR(10),"")),"")</f>
        <v/>
      </c>
      <c r="F9" s="17" t="str">
        <f>IF(LEN('MEZIROČNÍ NAVÝŠENÍ CENY ZP'!F10)&gt;0,UPPER(SUBSTITUTE('MEZIROČNÍ NAVÝŠENÍ CENY ZP'!F10,CHAR(10),"")),"")</f>
        <v/>
      </c>
      <c r="G9" s="17" t="str">
        <f>IF(LEN('MEZIROČNÍ NAVÝŠENÍ CENY ZP'!G10)&gt;0,UPPER(SUBSTITUTE('MEZIROČNÍ NAVÝŠENÍ CENY ZP'!G10,CHAR(10),"")),"")</f>
        <v/>
      </c>
      <c r="H9" s="17" t="str">
        <f>IF(LEN('MEZIROČNÍ NAVÝŠENÍ CENY ZP'!H10)&gt;0,UPPER(SUBSTITUTE('MEZIROČNÍ NAVÝŠENÍ CENY ZP'!H10,CHAR(10),"")),"")</f>
        <v/>
      </c>
      <c r="I9" s="17" t="str">
        <f>IF(LEN('MEZIROČNÍ NAVÝŠENÍ CENY ZP'!J10)&gt;0,UPPER(SUBSTITUTE('MEZIROČNÍ NAVÝŠENÍ CENY ZP'!J10,CHAR(10),"")),"")</f>
        <v/>
      </c>
      <c r="J9" s="17" t="str">
        <f>IF(LEN('MEZIROČNÍ NAVÝŠENÍ CENY ZP'!K10)&gt;0,UPPER(SUBSTITUTE('MEZIROČNÍ NAVÝŠENÍ CENY ZP'!K10,CHAR(10),"")),"")</f>
        <v/>
      </c>
      <c r="K9" s="17" t="str">
        <f>IF(LEN('MEZIROČNÍ NAVÝŠENÍ CENY ZP'!I10)&gt;0,UPPER(SUBSTITUTE('MEZIROČNÍ NAVÝŠENÍ CENY ZP'!I10,CHAR(10),"")),"")</f>
        <v/>
      </c>
      <c r="L9" s="17" t="str">
        <f>IF(LEN('MEZIROČNÍ NAVÝŠENÍ CENY ZP'!L10)&gt;0,UPPER(SUBSTITUTE('MEZIROČNÍ NAVÝŠENÍ CENY ZP'!L10,CHAR(10),"")),"")</f>
        <v/>
      </c>
      <c r="M9" s="28" t="str">
        <f>IF(LEN('MEZIROČNÍ NAVÝŠENÍ CENY ZP'!M10)&gt;0,UPPER(SUBSTITUTE('MEZIROČNÍ NAVÝŠENÍ CENY ZP'!M10,CHAR(10),"")),"")</f>
        <v/>
      </c>
      <c r="N9" s="54" t="str">
        <f>IF('MEZIROČNÍ NAVÝŠENÍ CENY ZP'!N10="","",'MEZIROČNÍ NAVÝŠENÍ CENY ZP'!N10)</f>
        <v/>
      </c>
      <c r="O9" s="37" t="str">
        <f>IF('MEZIROČNÍ NAVÝŠENÍ CENY ZP'!O10="","",'MEZIROČNÍ NAVÝŠENÍ CENY ZP'!O10)</f>
        <v/>
      </c>
      <c r="P9" s="37" t="str">
        <f>IF('MEZIROČNÍ NAVÝŠENÍ CENY ZP'!P10="","",'MEZIROČNÍ NAVÝŠENÍ CENY ZP'!P10)</f>
        <v/>
      </c>
      <c r="Q9" s="37" t="str">
        <f>IF(LEN('MEZIROČNÍ NAVÝŠENÍ CENY ZP'!Q10)&gt;0,UPPER(SUBSTITUTE('MEZIROČNÍ NAVÝŠENÍ CENY ZP'!Q10,CHAR(10),"")),"")</f>
        <v/>
      </c>
      <c r="R9" s="37" t="str">
        <f>IF(LEN('MEZIROČNÍ NAVÝŠENÍ CENY ZP'!R10)&gt;0,UPPER(SUBSTITUTE('MEZIROČNÍ NAVÝŠENÍ CENY ZP'!R10,CHAR(10),"")),"")</f>
        <v/>
      </c>
    </row>
    <row r="10" spans="1:18" x14ac:dyDescent="0.35">
      <c r="A10" s="24" t="str">
        <f t="shared" si="0"/>
        <v/>
      </c>
      <c r="B10" s="17" t="str">
        <f>IF(LEN('MEZIROČNÍ NAVÝŠENÍ CENY ZP'!B11)&gt;0,UPPER(SUBSTITUTE('MEZIROČNÍ NAVÝŠENÍ CENY ZP'!B11,CHAR(10),"")),"")</f>
        <v/>
      </c>
      <c r="C10" s="17" t="str">
        <f>IF(LEN('MEZIROČNÍ NAVÝŠENÍ CENY ZP'!C11)&gt;0,SUBSTITUTE('MEZIROČNÍ NAVÝŠENÍ CENY ZP'!C11,CHAR(10),""),"")</f>
        <v/>
      </c>
      <c r="D10" s="17" t="str">
        <f>IF(LEN('MEZIROČNÍ NAVÝŠENÍ CENY ZP'!D11)&gt;0,UPPER(SUBSTITUTE('MEZIROČNÍ NAVÝŠENÍ CENY ZP'!D11,CHAR(10),"")),"")</f>
        <v/>
      </c>
      <c r="E10" s="17" t="str">
        <f>IF(LEN('MEZIROČNÍ NAVÝŠENÍ CENY ZP'!E11)&gt;0,UPPER(SUBSTITUTE('MEZIROČNÍ NAVÝŠENÍ CENY ZP'!E11,CHAR(10),"")),"")</f>
        <v/>
      </c>
      <c r="F10" s="17" t="str">
        <f>IF(LEN('MEZIROČNÍ NAVÝŠENÍ CENY ZP'!F11)&gt;0,UPPER(SUBSTITUTE('MEZIROČNÍ NAVÝŠENÍ CENY ZP'!F11,CHAR(10),"")),"")</f>
        <v/>
      </c>
      <c r="G10" s="17" t="str">
        <f>IF(LEN('MEZIROČNÍ NAVÝŠENÍ CENY ZP'!G11)&gt;0,UPPER(SUBSTITUTE('MEZIROČNÍ NAVÝŠENÍ CENY ZP'!G11,CHAR(10),"")),"")</f>
        <v/>
      </c>
      <c r="H10" s="17" t="str">
        <f>IF(LEN('MEZIROČNÍ NAVÝŠENÍ CENY ZP'!H11)&gt;0,UPPER(SUBSTITUTE('MEZIROČNÍ NAVÝŠENÍ CENY ZP'!H11,CHAR(10),"")),"")</f>
        <v/>
      </c>
      <c r="I10" s="17" t="str">
        <f>IF(LEN('MEZIROČNÍ NAVÝŠENÍ CENY ZP'!J11)&gt;0,UPPER(SUBSTITUTE('MEZIROČNÍ NAVÝŠENÍ CENY ZP'!J11,CHAR(10),"")),"")</f>
        <v/>
      </c>
      <c r="J10" s="17" t="str">
        <f>IF(LEN('MEZIROČNÍ NAVÝŠENÍ CENY ZP'!K11)&gt;0,UPPER(SUBSTITUTE('MEZIROČNÍ NAVÝŠENÍ CENY ZP'!K11,CHAR(10),"")),"")</f>
        <v/>
      </c>
      <c r="K10" s="17" t="str">
        <f>IF(LEN('MEZIROČNÍ NAVÝŠENÍ CENY ZP'!I11)&gt;0,UPPER(SUBSTITUTE('MEZIROČNÍ NAVÝŠENÍ CENY ZP'!I11,CHAR(10),"")),"")</f>
        <v/>
      </c>
      <c r="L10" s="17" t="str">
        <f>IF(LEN('MEZIROČNÍ NAVÝŠENÍ CENY ZP'!L11)&gt;0,UPPER(SUBSTITUTE('MEZIROČNÍ NAVÝŠENÍ CENY ZP'!L11,CHAR(10),"")),"")</f>
        <v/>
      </c>
      <c r="M10" s="28" t="str">
        <f>IF(LEN('MEZIROČNÍ NAVÝŠENÍ CENY ZP'!M11)&gt;0,UPPER(SUBSTITUTE('MEZIROČNÍ NAVÝŠENÍ CENY ZP'!M11,CHAR(10),"")),"")</f>
        <v/>
      </c>
      <c r="N10" s="54" t="str">
        <f>IF('MEZIROČNÍ NAVÝŠENÍ CENY ZP'!N11="","",'MEZIROČNÍ NAVÝŠENÍ CENY ZP'!N11)</f>
        <v/>
      </c>
      <c r="O10" s="37" t="str">
        <f>IF('MEZIROČNÍ NAVÝŠENÍ CENY ZP'!O11="","",'MEZIROČNÍ NAVÝŠENÍ CENY ZP'!O11)</f>
        <v/>
      </c>
      <c r="P10" s="37" t="str">
        <f>IF('MEZIROČNÍ NAVÝŠENÍ CENY ZP'!P11="","",'MEZIROČNÍ NAVÝŠENÍ CENY ZP'!P11)</f>
        <v/>
      </c>
      <c r="Q10" s="37" t="str">
        <f>IF(LEN('MEZIROČNÍ NAVÝŠENÍ CENY ZP'!Q11)&gt;0,UPPER(SUBSTITUTE('MEZIROČNÍ NAVÝŠENÍ CENY ZP'!Q11,CHAR(10),"")),"")</f>
        <v/>
      </c>
      <c r="R10" s="37" t="str">
        <f>IF(LEN('MEZIROČNÍ NAVÝŠENÍ CENY ZP'!R11)&gt;0,UPPER(SUBSTITUTE('MEZIROČNÍ NAVÝŠENÍ CENY ZP'!R11,CHAR(10),"")),"")</f>
        <v/>
      </c>
    </row>
    <row r="11" spans="1:18" x14ac:dyDescent="0.35">
      <c r="A11" s="24" t="str">
        <f t="shared" si="0"/>
        <v/>
      </c>
      <c r="B11" s="17" t="str">
        <f>IF(LEN('MEZIROČNÍ NAVÝŠENÍ CENY ZP'!B12)&gt;0,UPPER(SUBSTITUTE('MEZIROČNÍ NAVÝŠENÍ CENY ZP'!B12,CHAR(10),"")),"")</f>
        <v/>
      </c>
      <c r="C11" s="17" t="str">
        <f>IF(LEN('MEZIROČNÍ NAVÝŠENÍ CENY ZP'!C12)&gt;0,SUBSTITUTE('MEZIROČNÍ NAVÝŠENÍ CENY ZP'!C12,CHAR(10),""),"")</f>
        <v/>
      </c>
      <c r="D11" s="17" t="str">
        <f>IF(LEN('MEZIROČNÍ NAVÝŠENÍ CENY ZP'!D12)&gt;0,UPPER(SUBSTITUTE('MEZIROČNÍ NAVÝŠENÍ CENY ZP'!D12,CHAR(10),"")),"")</f>
        <v/>
      </c>
      <c r="E11" s="17" t="str">
        <f>IF(LEN('MEZIROČNÍ NAVÝŠENÍ CENY ZP'!E12)&gt;0,UPPER(SUBSTITUTE('MEZIROČNÍ NAVÝŠENÍ CENY ZP'!E12,CHAR(10),"")),"")</f>
        <v/>
      </c>
      <c r="F11" s="17" t="str">
        <f>IF(LEN('MEZIROČNÍ NAVÝŠENÍ CENY ZP'!F12)&gt;0,UPPER(SUBSTITUTE('MEZIROČNÍ NAVÝŠENÍ CENY ZP'!F12,CHAR(10),"")),"")</f>
        <v/>
      </c>
      <c r="G11" s="17" t="str">
        <f>IF(LEN('MEZIROČNÍ NAVÝŠENÍ CENY ZP'!G12)&gt;0,UPPER(SUBSTITUTE('MEZIROČNÍ NAVÝŠENÍ CENY ZP'!G12,CHAR(10),"")),"")</f>
        <v/>
      </c>
      <c r="H11" s="17" t="str">
        <f>IF(LEN('MEZIROČNÍ NAVÝŠENÍ CENY ZP'!H12)&gt;0,UPPER(SUBSTITUTE('MEZIROČNÍ NAVÝŠENÍ CENY ZP'!H12,CHAR(10),"")),"")</f>
        <v/>
      </c>
      <c r="I11" s="17" t="str">
        <f>IF(LEN('MEZIROČNÍ NAVÝŠENÍ CENY ZP'!J12)&gt;0,UPPER(SUBSTITUTE('MEZIROČNÍ NAVÝŠENÍ CENY ZP'!J12,CHAR(10),"")),"")</f>
        <v/>
      </c>
      <c r="J11" s="17" t="str">
        <f>IF(LEN('MEZIROČNÍ NAVÝŠENÍ CENY ZP'!K12)&gt;0,UPPER(SUBSTITUTE('MEZIROČNÍ NAVÝŠENÍ CENY ZP'!K12,CHAR(10),"")),"")</f>
        <v/>
      </c>
      <c r="K11" s="17" t="str">
        <f>IF(LEN('MEZIROČNÍ NAVÝŠENÍ CENY ZP'!I12)&gt;0,UPPER(SUBSTITUTE('MEZIROČNÍ NAVÝŠENÍ CENY ZP'!I12,CHAR(10),"")),"")</f>
        <v/>
      </c>
      <c r="L11" s="17" t="str">
        <f>IF(LEN('MEZIROČNÍ NAVÝŠENÍ CENY ZP'!L12)&gt;0,UPPER(SUBSTITUTE('MEZIROČNÍ NAVÝŠENÍ CENY ZP'!L12,CHAR(10),"")),"")</f>
        <v/>
      </c>
      <c r="M11" s="28" t="str">
        <f>IF(LEN('MEZIROČNÍ NAVÝŠENÍ CENY ZP'!M12)&gt;0,UPPER(SUBSTITUTE('MEZIROČNÍ NAVÝŠENÍ CENY ZP'!M12,CHAR(10),"")),"")</f>
        <v/>
      </c>
      <c r="N11" s="54" t="str">
        <f>IF('MEZIROČNÍ NAVÝŠENÍ CENY ZP'!N12="","",'MEZIROČNÍ NAVÝŠENÍ CENY ZP'!N12)</f>
        <v/>
      </c>
      <c r="O11" s="37" t="str">
        <f>IF('MEZIROČNÍ NAVÝŠENÍ CENY ZP'!O12="","",'MEZIROČNÍ NAVÝŠENÍ CENY ZP'!O12)</f>
        <v/>
      </c>
      <c r="P11" s="37" t="str">
        <f>IF('MEZIROČNÍ NAVÝŠENÍ CENY ZP'!P12="","",'MEZIROČNÍ NAVÝŠENÍ CENY ZP'!P12)</f>
        <v/>
      </c>
      <c r="Q11" s="37" t="str">
        <f>IF(LEN('MEZIROČNÍ NAVÝŠENÍ CENY ZP'!Q12)&gt;0,UPPER(SUBSTITUTE('MEZIROČNÍ NAVÝŠENÍ CENY ZP'!Q12,CHAR(10),"")),"")</f>
        <v/>
      </c>
      <c r="R11" s="37" t="str">
        <f>IF(LEN('MEZIROČNÍ NAVÝŠENÍ CENY ZP'!R12)&gt;0,UPPER(SUBSTITUTE('MEZIROČNÍ NAVÝŠENÍ CENY ZP'!R12,CHAR(10),"")),"")</f>
        <v/>
      </c>
    </row>
    <row r="12" spans="1:18" ht="29" x14ac:dyDescent="0.35">
      <c r="A12" s="24" t="str">
        <f t="shared" si="0"/>
        <v/>
      </c>
      <c r="B12" s="17" t="str">
        <f>IF(LEN('MEZIROČNÍ NAVÝŠENÍ CENY ZP'!B13)&gt;0,UPPER(SUBSTITUTE('MEZIROČNÍ NAVÝŠENÍ CENY ZP'!B13,CHAR(10),"")),"")</f>
        <v/>
      </c>
      <c r="C12" s="17" t="str">
        <f>IF(LEN('MEZIROČNÍ NAVÝŠENÍ CENY ZP'!C13)&gt;0,SUBSTITUTE('MEZIROČNÍ NAVÝŠENÍ CENY ZP'!C13,CHAR(10),""),"")</f>
        <v/>
      </c>
      <c r="D12" s="17" t="str">
        <f>IF(LEN('MEZIROČNÍ NAVÝŠENÍ CENY ZP'!D13)&gt;0,UPPER(SUBSTITUTE('MEZIROČNÍ NAVÝŠENÍ CENY ZP'!D13,CHAR(10),"")),"")</f>
        <v/>
      </c>
      <c r="E12" s="17" t="str">
        <f>IF(LEN('MEZIROČNÍ NAVÝŠENÍ CENY ZP'!E13)&gt;0,UPPER(SUBSTITUTE('MEZIROČNÍ NAVÝŠENÍ CENY ZP'!E13,CHAR(10),"")),"")</f>
        <v/>
      </c>
      <c r="F12" s="17" t="str">
        <f>IF(LEN('MEZIROČNÍ NAVÝŠENÍ CENY ZP'!F13)&gt;0,UPPER(SUBSTITUTE('MEZIROČNÍ NAVÝŠENÍ CENY ZP'!F13,CHAR(10),"")),"")</f>
        <v/>
      </c>
      <c r="G12" s="17" t="str">
        <f>IF(LEN('MEZIROČNÍ NAVÝŠENÍ CENY ZP'!G13)&gt;0,UPPER(SUBSTITUTE('MEZIROČNÍ NAVÝŠENÍ CENY ZP'!G13,CHAR(10),"")),"")</f>
        <v/>
      </c>
      <c r="H12" s="17" t="str">
        <f>IF(LEN('MEZIROČNÍ NAVÝŠENÍ CENY ZP'!H13)&gt;0,UPPER(SUBSTITUTE('MEZIROČNÍ NAVÝŠENÍ CENY ZP'!H13,CHAR(10),"")),"")</f>
        <v/>
      </c>
      <c r="I12" s="17" t="str">
        <f>IF(LEN('MEZIROČNÍ NAVÝŠENÍ CENY ZP'!J13)&gt;0,UPPER(SUBSTITUTE('MEZIROČNÍ NAVÝŠENÍ CENY ZP'!J13,CHAR(10),"")),"")</f>
        <v/>
      </c>
      <c r="J12" s="17" t="str">
        <f>IF(LEN('MEZIROČNÍ NAVÝŠENÍ CENY ZP'!K13)&gt;0,UPPER(SUBSTITUTE('MEZIROČNÍ NAVÝŠENÍ CENY ZP'!K13,CHAR(10),"")),"")</f>
        <v/>
      </c>
      <c r="K12" s="17" t="str">
        <f>IF(LEN('MEZIROČNÍ NAVÝŠENÍ CENY ZP'!I13)&gt;0,UPPER(SUBSTITUTE('MEZIROČNÍ NAVÝŠENÍ CENY ZP'!I13,CHAR(10),"")),"")</f>
        <v/>
      </c>
      <c r="L12" s="17" t="str">
        <f>IF(LEN('MEZIROČNÍ NAVÝŠENÍ CENY ZP'!L13)&gt;0,UPPER(SUBSTITUTE('MEZIROČNÍ NAVÝŠENÍ CENY ZP'!L13,CHAR(10),"")),"")</f>
        <v/>
      </c>
      <c r="M12" s="28" t="str">
        <f>IF(LEN('MEZIROČNÍ NAVÝŠENÍ CENY ZP'!M13)&gt;0,UPPER(SUBSTITUTE('MEZIROČNÍ NAVÝŠENÍ CENY ZP'!M13,CHAR(10),"")),"")</f>
        <v/>
      </c>
      <c r="N12" s="54" t="str">
        <f>IF('MEZIROČNÍ NAVÝŠENÍ CENY ZP'!N13="","",'MEZIROČNÍ NAVÝŠENÍ CENY ZP'!N13)</f>
        <v/>
      </c>
      <c r="O12" s="37" t="str">
        <f>IF('MEZIROČNÍ NAVÝŠENÍ CENY ZP'!O13="","",'MEZIROČNÍ NAVÝŠENÍ CENY ZP'!O13)</f>
        <v/>
      </c>
      <c r="P12" s="37" t="str">
        <f>IF('MEZIROČNÍ NAVÝŠENÍ CENY ZP'!P13="","",'MEZIROČNÍ NAVÝŠENÍ CENY ZP'!P13)</f>
        <v/>
      </c>
      <c r="Q12" s="37" t="str">
        <f>IF(LEN('MEZIROČNÍ NAVÝŠENÍ CENY ZP'!Q13)&gt;0,UPPER(SUBSTITUTE('MEZIROČNÍ NAVÝŠENÍ CENY ZP'!Q13,CHAR(10),"")),"")</f>
        <v/>
      </c>
      <c r="R12" s="37" t="str">
        <f>IF(LEN('MEZIROČNÍ NAVÝŠENÍ CENY ZP'!R13)&gt;0,UPPER(SUBSTITUTE('MEZIROČNÍ NAVÝŠENÍ CENY ZP'!R13,CHAR(10),"")),"")</f>
        <v/>
      </c>
    </row>
    <row r="13" spans="1:18" x14ac:dyDescent="0.35">
      <c r="A13" s="24" t="str">
        <f t="shared" si="0"/>
        <v/>
      </c>
      <c r="B13" s="17" t="str">
        <f>IF(LEN('MEZIROČNÍ NAVÝŠENÍ CENY ZP'!B14)&gt;0,UPPER(SUBSTITUTE('MEZIROČNÍ NAVÝŠENÍ CENY ZP'!B14,CHAR(10),"")),"")</f>
        <v/>
      </c>
      <c r="C13" s="17" t="str">
        <f>IF(LEN('MEZIROČNÍ NAVÝŠENÍ CENY ZP'!C14)&gt;0,SUBSTITUTE('MEZIROČNÍ NAVÝŠENÍ CENY ZP'!C14,CHAR(10),""),"")</f>
        <v/>
      </c>
      <c r="D13" s="17" t="str">
        <f>IF(LEN('MEZIROČNÍ NAVÝŠENÍ CENY ZP'!D14)&gt;0,UPPER(SUBSTITUTE('MEZIROČNÍ NAVÝŠENÍ CENY ZP'!D14,CHAR(10),"")),"")</f>
        <v/>
      </c>
      <c r="E13" s="17" t="str">
        <f>IF(LEN('MEZIROČNÍ NAVÝŠENÍ CENY ZP'!E14)&gt;0,UPPER(SUBSTITUTE('MEZIROČNÍ NAVÝŠENÍ CENY ZP'!E14,CHAR(10),"")),"")</f>
        <v/>
      </c>
      <c r="F13" s="17" t="str">
        <f>IF(LEN('MEZIROČNÍ NAVÝŠENÍ CENY ZP'!F14)&gt;0,UPPER(SUBSTITUTE('MEZIROČNÍ NAVÝŠENÍ CENY ZP'!F14,CHAR(10),"")),"")</f>
        <v/>
      </c>
      <c r="G13" s="17" t="str">
        <f>IF(LEN('MEZIROČNÍ NAVÝŠENÍ CENY ZP'!G14)&gt;0,UPPER(SUBSTITUTE('MEZIROČNÍ NAVÝŠENÍ CENY ZP'!G14,CHAR(10),"")),"")</f>
        <v/>
      </c>
      <c r="H13" s="17" t="str">
        <f>IF(LEN('MEZIROČNÍ NAVÝŠENÍ CENY ZP'!H14)&gt;0,UPPER(SUBSTITUTE('MEZIROČNÍ NAVÝŠENÍ CENY ZP'!H14,CHAR(10),"")),"")</f>
        <v/>
      </c>
      <c r="I13" s="17" t="str">
        <f>IF(LEN('MEZIROČNÍ NAVÝŠENÍ CENY ZP'!J14)&gt;0,UPPER(SUBSTITUTE('MEZIROČNÍ NAVÝŠENÍ CENY ZP'!J14,CHAR(10),"")),"")</f>
        <v/>
      </c>
      <c r="J13" s="17" t="str">
        <f>IF(LEN('MEZIROČNÍ NAVÝŠENÍ CENY ZP'!K14)&gt;0,UPPER(SUBSTITUTE('MEZIROČNÍ NAVÝŠENÍ CENY ZP'!K14,CHAR(10),"")),"")</f>
        <v/>
      </c>
      <c r="K13" s="17" t="str">
        <f>IF(LEN('MEZIROČNÍ NAVÝŠENÍ CENY ZP'!I14)&gt;0,UPPER(SUBSTITUTE('MEZIROČNÍ NAVÝŠENÍ CENY ZP'!I14,CHAR(10),"")),"")</f>
        <v/>
      </c>
      <c r="L13" s="17" t="str">
        <f>IF(LEN('MEZIROČNÍ NAVÝŠENÍ CENY ZP'!L14)&gt;0,UPPER(SUBSTITUTE('MEZIROČNÍ NAVÝŠENÍ CENY ZP'!L14,CHAR(10),"")),"")</f>
        <v/>
      </c>
      <c r="M13" s="28" t="str">
        <f>IF(LEN('MEZIROČNÍ NAVÝŠENÍ CENY ZP'!M14)&gt;0,UPPER(SUBSTITUTE('MEZIROČNÍ NAVÝŠENÍ CENY ZP'!M14,CHAR(10),"")),"")</f>
        <v/>
      </c>
      <c r="N13" s="54" t="str">
        <f>IF('MEZIROČNÍ NAVÝŠENÍ CENY ZP'!N14="","",'MEZIROČNÍ NAVÝŠENÍ CENY ZP'!N14)</f>
        <v/>
      </c>
      <c r="O13" s="37" t="str">
        <f>IF('MEZIROČNÍ NAVÝŠENÍ CENY ZP'!O14="","",'MEZIROČNÍ NAVÝŠENÍ CENY ZP'!O14)</f>
        <v/>
      </c>
      <c r="P13" s="37" t="str">
        <f>IF('MEZIROČNÍ NAVÝŠENÍ CENY ZP'!P14="","",'MEZIROČNÍ NAVÝŠENÍ CENY ZP'!P14)</f>
        <v/>
      </c>
      <c r="Q13" s="37" t="str">
        <f>IF(LEN('MEZIROČNÍ NAVÝŠENÍ CENY ZP'!Q14)&gt;0,UPPER(SUBSTITUTE('MEZIROČNÍ NAVÝŠENÍ CENY ZP'!Q14,CHAR(10),"")),"")</f>
        <v/>
      </c>
      <c r="R13" s="37" t="str">
        <f>IF(LEN('MEZIROČNÍ NAVÝŠENÍ CENY ZP'!R14)&gt;0,UPPER(SUBSTITUTE('MEZIROČNÍ NAVÝŠENÍ CENY ZP'!R14,CHAR(10),"")),"")</f>
        <v/>
      </c>
    </row>
    <row r="14" spans="1:18" x14ac:dyDescent="0.35">
      <c r="A14" s="24" t="str">
        <f t="shared" si="0"/>
        <v/>
      </c>
      <c r="B14" s="17" t="str">
        <f>IF(LEN('MEZIROČNÍ NAVÝŠENÍ CENY ZP'!B15)&gt;0,UPPER(SUBSTITUTE('MEZIROČNÍ NAVÝŠENÍ CENY ZP'!B15,CHAR(10),"")),"")</f>
        <v/>
      </c>
      <c r="C14" s="17" t="str">
        <f>IF(LEN('MEZIROČNÍ NAVÝŠENÍ CENY ZP'!C15)&gt;0,SUBSTITUTE('MEZIROČNÍ NAVÝŠENÍ CENY ZP'!C15,CHAR(10),""),"")</f>
        <v/>
      </c>
      <c r="D14" s="17" t="str">
        <f>IF(LEN('MEZIROČNÍ NAVÝŠENÍ CENY ZP'!D15)&gt;0,UPPER(SUBSTITUTE('MEZIROČNÍ NAVÝŠENÍ CENY ZP'!D15,CHAR(10),"")),"")</f>
        <v/>
      </c>
      <c r="E14" s="17" t="str">
        <f>IF(LEN('MEZIROČNÍ NAVÝŠENÍ CENY ZP'!E15)&gt;0,UPPER(SUBSTITUTE('MEZIROČNÍ NAVÝŠENÍ CENY ZP'!E15,CHAR(10),"")),"")</f>
        <v/>
      </c>
      <c r="F14" s="17" t="str">
        <f>IF(LEN('MEZIROČNÍ NAVÝŠENÍ CENY ZP'!F15)&gt;0,UPPER(SUBSTITUTE('MEZIROČNÍ NAVÝŠENÍ CENY ZP'!F15,CHAR(10),"")),"")</f>
        <v/>
      </c>
      <c r="G14" s="17" t="str">
        <f>IF(LEN('MEZIROČNÍ NAVÝŠENÍ CENY ZP'!G15)&gt;0,UPPER(SUBSTITUTE('MEZIROČNÍ NAVÝŠENÍ CENY ZP'!G15,CHAR(10),"")),"")</f>
        <v/>
      </c>
      <c r="H14" s="17" t="str">
        <f>IF(LEN('MEZIROČNÍ NAVÝŠENÍ CENY ZP'!H15)&gt;0,UPPER(SUBSTITUTE('MEZIROČNÍ NAVÝŠENÍ CENY ZP'!H15,CHAR(10),"")),"")</f>
        <v/>
      </c>
      <c r="I14" s="17" t="str">
        <f>IF(LEN('MEZIROČNÍ NAVÝŠENÍ CENY ZP'!J15)&gt;0,UPPER(SUBSTITUTE('MEZIROČNÍ NAVÝŠENÍ CENY ZP'!J15,CHAR(10),"")),"")</f>
        <v/>
      </c>
      <c r="J14" s="17" t="str">
        <f>IF(LEN('MEZIROČNÍ NAVÝŠENÍ CENY ZP'!K15)&gt;0,UPPER(SUBSTITUTE('MEZIROČNÍ NAVÝŠENÍ CENY ZP'!K15,CHAR(10),"")),"")</f>
        <v/>
      </c>
      <c r="K14" s="17" t="str">
        <f>IF(LEN('MEZIROČNÍ NAVÝŠENÍ CENY ZP'!I15)&gt;0,UPPER(SUBSTITUTE('MEZIROČNÍ NAVÝŠENÍ CENY ZP'!I15,CHAR(10),"")),"")</f>
        <v/>
      </c>
      <c r="L14" s="17" t="str">
        <f>IF(LEN('MEZIROČNÍ NAVÝŠENÍ CENY ZP'!L15)&gt;0,UPPER(SUBSTITUTE('MEZIROČNÍ NAVÝŠENÍ CENY ZP'!L15,CHAR(10),"")),"")</f>
        <v/>
      </c>
      <c r="M14" s="28" t="str">
        <f>IF(LEN('MEZIROČNÍ NAVÝŠENÍ CENY ZP'!M15)&gt;0,UPPER(SUBSTITUTE('MEZIROČNÍ NAVÝŠENÍ CENY ZP'!M15,CHAR(10),"")),"")</f>
        <v/>
      </c>
      <c r="N14" s="54" t="str">
        <f>IF('MEZIROČNÍ NAVÝŠENÍ CENY ZP'!N15="","",'MEZIROČNÍ NAVÝŠENÍ CENY ZP'!N15)</f>
        <v/>
      </c>
      <c r="O14" s="37" t="str">
        <f>IF('MEZIROČNÍ NAVÝŠENÍ CENY ZP'!O15="","",'MEZIROČNÍ NAVÝŠENÍ CENY ZP'!O15)</f>
        <v/>
      </c>
      <c r="P14" s="37" t="str">
        <f>IF('MEZIROČNÍ NAVÝŠENÍ CENY ZP'!P15="","",'MEZIROČNÍ NAVÝŠENÍ CENY ZP'!P15)</f>
        <v/>
      </c>
      <c r="Q14" s="37" t="str">
        <f>IF(LEN('MEZIROČNÍ NAVÝŠENÍ CENY ZP'!Q15)&gt;0,UPPER(SUBSTITUTE('MEZIROČNÍ NAVÝŠENÍ CENY ZP'!Q15,CHAR(10),"")),"")</f>
        <v/>
      </c>
      <c r="R14" s="37" t="str">
        <f>IF(LEN('MEZIROČNÍ NAVÝŠENÍ CENY ZP'!R15)&gt;0,UPPER(SUBSTITUTE('MEZIROČNÍ NAVÝŠENÍ CENY ZP'!R15,CHAR(10),"")),"")</f>
        <v/>
      </c>
    </row>
    <row r="15" spans="1:18" x14ac:dyDescent="0.35">
      <c r="A15" s="24" t="str">
        <f t="shared" si="0"/>
        <v/>
      </c>
      <c r="B15" s="17" t="str">
        <f>IF(LEN('MEZIROČNÍ NAVÝŠENÍ CENY ZP'!B16)&gt;0,UPPER(SUBSTITUTE('MEZIROČNÍ NAVÝŠENÍ CENY ZP'!B16,CHAR(10),"")),"")</f>
        <v/>
      </c>
      <c r="C15" s="17" t="str">
        <f>IF(LEN('MEZIROČNÍ NAVÝŠENÍ CENY ZP'!C16)&gt;0,SUBSTITUTE('MEZIROČNÍ NAVÝŠENÍ CENY ZP'!C16,CHAR(10),""),"")</f>
        <v/>
      </c>
      <c r="D15" s="17" t="str">
        <f>IF(LEN('MEZIROČNÍ NAVÝŠENÍ CENY ZP'!D16)&gt;0,UPPER(SUBSTITUTE('MEZIROČNÍ NAVÝŠENÍ CENY ZP'!D16,CHAR(10),"")),"")</f>
        <v/>
      </c>
      <c r="E15" s="17" t="str">
        <f>IF(LEN('MEZIROČNÍ NAVÝŠENÍ CENY ZP'!E16)&gt;0,UPPER(SUBSTITUTE('MEZIROČNÍ NAVÝŠENÍ CENY ZP'!E16,CHAR(10),"")),"")</f>
        <v/>
      </c>
      <c r="F15" s="17" t="str">
        <f>IF(LEN('MEZIROČNÍ NAVÝŠENÍ CENY ZP'!F16)&gt;0,UPPER(SUBSTITUTE('MEZIROČNÍ NAVÝŠENÍ CENY ZP'!F16,CHAR(10),"")),"")</f>
        <v/>
      </c>
      <c r="G15" s="17" t="str">
        <f>IF(LEN('MEZIROČNÍ NAVÝŠENÍ CENY ZP'!G16)&gt;0,UPPER(SUBSTITUTE('MEZIROČNÍ NAVÝŠENÍ CENY ZP'!G16,CHAR(10),"")),"")</f>
        <v/>
      </c>
      <c r="H15" s="17" t="str">
        <f>IF(LEN('MEZIROČNÍ NAVÝŠENÍ CENY ZP'!H16)&gt;0,UPPER(SUBSTITUTE('MEZIROČNÍ NAVÝŠENÍ CENY ZP'!H16,CHAR(10),"")),"")</f>
        <v/>
      </c>
      <c r="I15" s="17" t="str">
        <f>IF(LEN('MEZIROČNÍ NAVÝŠENÍ CENY ZP'!J16)&gt;0,UPPER(SUBSTITUTE('MEZIROČNÍ NAVÝŠENÍ CENY ZP'!J16,CHAR(10),"")),"")</f>
        <v/>
      </c>
      <c r="J15" s="17" t="str">
        <f>IF(LEN('MEZIROČNÍ NAVÝŠENÍ CENY ZP'!K16)&gt;0,UPPER(SUBSTITUTE('MEZIROČNÍ NAVÝŠENÍ CENY ZP'!K16,CHAR(10),"")),"")</f>
        <v/>
      </c>
      <c r="K15" s="17" t="str">
        <f>IF(LEN('MEZIROČNÍ NAVÝŠENÍ CENY ZP'!I16)&gt;0,UPPER(SUBSTITUTE('MEZIROČNÍ NAVÝŠENÍ CENY ZP'!I16,CHAR(10),"")),"")</f>
        <v/>
      </c>
      <c r="L15" s="17" t="str">
        <f>IF(LEN('MEZIROČNÍ NAVÝŠENÍ CENY ZP'!L16)&gt;0,UPPER(SUBSTITUTE('MEZIROČNÍ NAVÝŠENÍ CENY ZP'!L16,CHAR(10),"")),"")</f>
        <v/>
      </c>
      <c r="M15" s="28" t="str">
        <f>IF(LEN('MEZIROČNÍ NAVÝŠENÍ CENY ZP'!M16)&gt;0,UPPER(SUBSTITUTE('MEZIROČNÍ NAVÝŠENÍ CENY ZP'!M16,CHAR(10),"")),"")</f>
        <v/>
      </c>
      <c r="N15" s="54" t="str">
        <f>IF('MEZIROČNÍ NAVÝŠENÍ CENY ZP'!N16="","",'MEZIROČNÍ NAVÝŠENÍ CENY ZP'!N16)</f>
        <v/>
      </c>
      <c r="O15" s="37" t="str">
        <f>IF('MEZIROČNÍ NAVÝŠENÍ CENY ZP'!O16="","",'MEZIROČNÍ NAVÝŠENÍ CENY ZP'!O16)</f>
        <v/>
      </c>
      <c r="P15" s="37" t="str">
        <f>IF('MEZIROČNÍ NAVÝŠENÍ CENY ZP'!P16="","",'MEZIROČNÍ NAVÝŠENÍ CENY ZP'!P16)</f>
        <v/>
      </c>
      <c r="Q15" s="37" t="str">
        <f>IF(LEN('MEZIROČNÍ NAVÝŠENÍ CENY ZP'!Q16)&gt;0,UPPER(SUBSTITUTE('MEZIROČNÍ NAVÝŠENÍ CENY ZP'!Q16,CHAR(10),"")),"")</f>
        <v/>
      </c>
      <c r="R15" s="37" t="str">
        <f>IF(LEN('MEZIROČNÍ NAVÝŠENÍ CENY ZP'!R16)&gt;0,UPPER(SUBSTITUTE('MEZIROČNÍ NAVÝŠENÍ CENY ZP'!R16,CHAR(10),"")),"")</f>
        <v/>
      </c>
    </row>
    <row r="16" spans="1:18" x14ac:dyDescent="0.35">
      <c r="A16" s="24" t="str">
        <f t="shared" si="0"/>
        <v/>
      </c>
      <c r="B16" s="17" t="str">
        <f>IF(LEN('MEZIROČNÍ NAVÝŠENÍ CENY ZP'!B17)&gt;0,UPPER(SUBSTITUTE('MEZIROČNÍ NAVÝŠENÍ CENY ZP'!B17,CHAR(10),"")),"")</f>
        <v/>
      </c>
      <c r="C16" s="17" t="str">
        <f>IF(LEN('MEZIROČNÍ NAVÝŠENÍ CENY ZP'!C17)&gt;0,SUBSTITUTE('MEZIROČNÍ NAVÝŠENÍ CENY ZP'!C17,CHAR(10),""),"")</f>
        <v/>
      </c>
      <c r="D16" s="17" t="str">
        <f>IF(LEN('MEZIROČNÍ NAVÝŠENÍ CENY ZP'!D17)&gt;0,UPPER(SUBSTITUTE('MEZIROČNÍ NAVÝŠENÍ CENY ZP'!D17,CHAR(10),"")),"")</f>
        <v/>
      </c>
      <c r="E16" s="17" t="str">
        <f>IF(LEN('MEZIROČNÍ NAVÝŠENÍ CENY ZP'!E17)&gt;0,UPPER(SUBSTITUTE('MEZIROČNÍ NAVÝŠENÍ CENY ZP'!E17,CHAR(10),"")),"")</f>
        <v/>
      </c>
      <c r="F16" s="17" t="str">
        <f>IF(LEN('MEZIROČNÍ NAVÝŠENÍ CENY ZP'!F17)&gt;0,UPPER(SUBSTITUTE('MEZIROČNÍ NAVÝŠENÍ CENY ZP'!F17,CHAR(10),"")),"")</f>
        <v/>
      </c>
      <c r="G16" s="17" t="str">
        <f>IF(LEN('MEZIROČNÍ NAVÝŠENÍ CENY ZP'!G17)&gt;0,UPPER(SUBSTITUTE('MEZIROČNÍ NAVÝŠENÍ CENY ZP'!G17,CHAR(10),"")),"")</f>
        <v/>
      </c>
      <c r="H16" s="17" t="str">
        <f>IF(LEN('MEZIROČNÍ NAVÝŠENÍ CENY ZP'!H17)&gt;0,UPPER(SUBSTITUTE('MEZIROČNÍ NAVÝŠENÍ CENY ZP'!H17,CHAR(10),"")),"")</f>
        <v/>
      </c>
      <c r="I16" s="17" t="str">
        <f>IF(LEN('MEZIROČNÍ NAVÝŠENÍ CENY ZP'!J17)&gt;0,UPPER(SUBSTITUTE('MEZIROČNÍ NAVÝŠENÍ CENY ZP'!J17,CHAR(10),"")),"")</f>
        <v/>
      </c>
      <c r="J16" s="17" t="str">
        <f>IF(LEN('MEZIROČNÍ NAVÝŠENÍ CENY ZP'!K17)&gt;0,UPPER(SUBSTITUTE('MEZIROČNÍ NAVÝŠENÍ CENY ZP'!K17,CHAR(10),"")),"")</f>
        <v/>
      </c>
      <c r="K16" s="17" t="str">
        <f>IF(LEN('MEZIROČNÍ NAVÝŠENÍ CENY ZP'!I17)&gt;0,UPPER(SUBSTITUTE('MEZIROČNÍ NAVÝŠENÍ CENY ZP'!I17,CHAR(10),"")),"")</f>
        <v/>
      </c>
      <c r="L16" s="17" t="str">
        <f>IF(LEN('MEZIROČNÍ NAVÝŠENÍ CENY ZP'!L17)&gt;0,UPPER(SUBSTITUTE('MEZIROČNÍ NAVÝŠENÍ CENY ZP'!L17,CHAR(10),"")),"")</f>
        <v/>
      </c>
      <c r="M16" s="28" t="str">
        <f>IF(LEN('MEZIROČNÍ NAVÝŠENÍ CENY ZP'!M17)&gt;0,UPPER(SUBSTITUTE('MEZIROČNÍ NAVÝŠENÍ CENY ZP'!M17,CHAR(10),"")),"")</f>
        <v/>
      </c>
      <c r="N16" s="54" t="str">
        <f>IF('MEZIROČNÍ NAVÝŠENÍ CENY ZP'!N17="","",'MEZIROČNÍ NAVÝŠENÍ CENY ZP'!N17)</f>
        <v/>
      </c>
      <c r="O16" s="37" t="str">
        <f>IF('MEZIROČNÍ NAVÝŠENÍ CENY ZP'!O17="","",'MEZIROČNÍ NAVÝŠENÍ CENY ZP'!O17)</f>
        <v/>
      </c>
      <c r="P16" s="37" t="str">
        <f>IF('MEZIROČNÍ NAVÝŠENÍ CENY ZP'!P17="","",'MEZIROČNÍ NAVÝŠENÍ CENY ZP'!P17)</f>
        <v/>
      </c>
      <c r="Q16" s="37" t="str">
        <f>IF(LEN('MEZIROČNÍ NAVÝŠENÍ CENY ZP'!Q17)&gt;0,UPPER(SUBSTITUTE('MEZIROČNÍ NAVÝŠENÍ CENY ZP'!Q17,CHAR(10),"")),"")</f>
        <v/>
      </c>
      <c r="R16" s="37" t="str">
        <f>IF(LEN('MEZIROČNÍ NAVÝŠENÍ CENY ZP'!R17)&gt;0,UPPER(SUBSTITUTE('MEZIROČNÍ NAVÝŠENÍ CENY ZP'!R17,CHAR(10),"")),"")</f>
        <v/>
      </c>
    </row>
    <row r="17" spans="1:18" x14ac:dyDescent="0.35">
      <c r="A17" s="24" t="str">
        <f t="shared" si="0"/>
        <v/>
      </c>
      <c r="B17" s="17" t="str">
        <f>IF(LEN('MEZIROČNÍ NAVÝŠENÍ CENY ZP'!B18)&gt;0,UPPER(SUBSTITUTE('MEZIROČNÍ NAVÝŠENÍ CENY ZP'!B18,CHAR(10),"")),"")</f>
        <v/>
      </c>
      <c r="C17" s="17" t="str">
        <f>IF(LEN('MEZIROČNÍ NAVÝŠENÍ CENY ZP'!C18)&gt;0,SUBSTITUTE('MEZIROČNÍ NAVÝŠENÍ CENY ZP'!C18,CHAR(10),""),"")</f>
        <v/>
      </c>
      <c r="D17" s="17" t="str">
        <f>IF(LEN('MEZIROČNÍ NAVÝŠENÍ CENY ZP'!D18)&gt;0,UPPER(SUBSTITUTE('MEZIROČNÍ NAVÝŠENÍ CENY ZP'!D18,CHAR(10),"")),"")</f>
        <v/>
      </c>
      <c r="E17" s="17" t="str">
        <f>IF(LEN('MEZIROČNÍ NAVÝŠENÍ CENY ZP'!E18)&gt;0,UPPER(SUBSTITUTE('MEZIROČNÍ NAVÝŠENÍ CENY ZP'!E18,CHAR(10),"")),"")</f>
        <v/>
      </c>
      <c r="F17" s="17" t="str">
        <f>IF(LEN('MEZIROČNÍ NAVÝŠENÍ CENY ZP'!F18)&gt;0,UPPER(SUBSTITUTE('MEZIROČNÍ NAVÝŠENÍ CENY ZP'!F18,CHAR(10),"")),"")</f>
        <v/>
      </c>
      <c r="G17" s="17" t="str">
        <f>IF(LEN('MEZIROČNÍ NAVÝŠENÍ CENY ZP'!G18)&gt;0,UPPER(SUBSTITUTE('MEZIROČNÍ NAVÝŠENÍ CENY ZP'!G18,CHAR(10),"")),"")</f>
        <v/>
      </c>
      <c r="H17" s="17" t="str">
        <f>IF(LEN('MEZIROČNÍ NAVÝŠENÍ CENY ZP'!H18)&gt;0,UPPER(SUBSTITUTE('MEZIROČNÍ NAVÝŠENÍ CENY ZP'!H18,CHAR(10),"")),"")</f>
        <v/>
      </c>
      <c r="I17" s="17" t="str">
        <f>IF(LEN('MEZIROČNÍ NAVÝŠENÍ CENY ZP'!J18)&gt;0,UPPER(SUBSTITUTE('MEZIROČNÍ NAVÝŠENÍ CENY ZP'!J18,CHAR(10),"")),"")</f>
        <v/>
      </c>
      <c r="J17" s="17" t="str">
        <f>IF(LEN('MEZIROČNÍ NAVÝŠENÍ CENY ZP'!K18)&gt;0,UPPER(SUBSTITUTE('MEZIROČNÍ NAVÝŠENÍ CENY ZP'!K18,CHAR(10),"")),"")</f>
        <v/>
      </c>
      <c r="K17" s="17" t="str">
        <f>IF(LEN('MEZIROČNÍ NAVÝŠENÍ CENY ZP'!I18)&gt;0,UPPER(SUBSTITUTE('MEZIROČNÍ NAVÝŠENÍ CENY ZP'!I18,CHAR(10),"")),"")</f>
        <v/>
      </c>
      <c r="L17" s="17" t="str">
        <f>IF(LEN('MEZIROČNÍ NAVÝŠENÍ CENY ZP'!L18)&gt;0,UPPER(SUBSTITUTE('MEZIROČNÍ NAVÝŠENÍ CENY ZP'!L18,CHAR(10),"")),"")</f>
        <v/>
      </c>
      <c r="M17" s="28" t="str">
        <f>IF(LEN('MEZIROČNÍ NAVÝŠENÍ CENY ZP'!M18)&gt;0,UPPER(SUBSTITUTE('MEZIROČNÍ NAVÝŠENÍ CENY ZP'!M18,CHAR(10),"")),"")</f>
        <v/>
      </c>
      <c r="N17" s="54" t="str">
        <f>IF('MEZIROČNÍ NAVÝŠENÍ CENY ZP'!N18="","",'MEZIROČNÍ NAVÝŠENÍ CENY ZP'!N18)</f>
        <v/>
      </c>
      <c r="O17" s="37" t="str">
        <f>IF('MEZIROČNÍ NAVÝŠENÍ CENY ZP'!O18="","",'MEZIROČNÍ NAVÝŠENÍ CENY ZP'!O18)</f>
        <v/>
      </c>
      <c r="P17" s="37" t="str">
        <f>IF('MEZIROČNÍ NAVÝŠENÍ CENY ZP'!P18="","",'MEZIROČNÍ NAVÝŠENÍ CENY ZP'!P18)</f>
        <v/>
      </c>
      <c r="Q17" s="37" t="str">
        <f>IF(LEN('MEZIROČNÍ NAVÝŠENÍ CENY ZP'!Q18)&gt;0,UPPER(SUBSTITUTE('MEZIROČNÍ NAVÝŠENÍ CENY ZP'!Q18,CHAR(10),"")),"")</f>
        <v/>
      </c>
      <c r="R17" s="37" t="str">
        <f>IF(LEN('MEZIROČNÍ NAVÝŠENÍ CENY ZP'!R18)&gt;0,UPPER(SUBSTITUTE('MEZIROČNÍ NAVÝŠENÍ CENY ZP'!R18,CHAR(10),"")),"")</f>
        <v/>
      </c>
    </row>
    <row r="18" spans="1:18" x14ac:dyDescent="0.35">
      <c r="A18" s="24" t="str">
        <f t="shared" si="0"/>
        <v/>
      </c>
      <c r="B18" s="17" t="str">
        <f>IF(LEN('MEZIROČNÍ NAVÝŠENÍ CENY ZP'!B19)&gt;0,UPPER(SUBSTITUTE('MEZIROČNÍ NAVÝŠENÍ CENY ZP'!B19,CHAR(10),"")),"")</f>
        <v/>
      </c>
      <c r="C18" s="17" t="str">
        <f>IF(LEN('MEZIROČNÍ NAVÝŠENÍ CENY ZP'!C19)&gt;0,SUBSTITUTE('MEZIROČNÍ NAVÝŠENÍ CENY ZP'!C19,CHAR(10),""),"")</f>
        <v/>
      </c>
      <c r="D18" s="17" t="str">
        <f>IF(LEN('MEZIROČNÍ NAVÝŠENÍ CENY ZP'!D19)&gt;0,UPPER(SUBSTITUTE('MEZIROČNÍ NAVÝŠENÍ CENY ZP'!D19,CHAR(10),"")),"")</f>
        <v/>
      </c>
      <c r="E18" s="17" t="str">
        <f>IF(LEN('MEZIROČNÍ NAVÝŠENÍ CENY ZP'!E19)&gt;0,UPPER(SUBSTITUTE('MEZIROČNÍ NAVÝŠENÍ CENY ZP'!E19,CHAR(10),"")),"")</f>
        <v/>
      </c>
      <c r="F18" s="17" t="str">
        <f>IF(LEN('MEZIROČNÍ NAVÝŠENÍ CENY ZP'!F19)&gt;0,UPPER(SUBSTITUTE('MEZIROČNÍ NAVÝŠENÍ CENY ZP'!F19,CHAR(10),"")),"")</f>
        <v/>
      </c>
      <c r="G18" s="17" t="str">
        <f>IF(LEN('MEZIROČNÍ NAVÝŠENÍ CENY ZP'!G19)&gt;0,UPPER(SUBSTITUTE('MEZIROČNÍ NAVÝŠENÍ CENY ZP'!G19,CHAR(10),"")),"")</f>
        <v/>
      </c>
      <c r="H18" s="17" t="str">
        <f>IF(LEN('MEZIROČNÍ NAVÝŠENÍ CENY ZP'!H19)&gt;0,UPPER(SUBSTITUTE('MEZIROČNÍ NAVÝŠENÍ CENY ZP'!H19,CHAR(10),"")),"")</f>
        <v/>
      </c>
      <c r="I18" s="17" t="str">
        <f>IF(LEN('MEZIROČNÍ NAVÝŠENÍ CENY ZP'!J19)&gt;0,UPPER(SUBSTITUTE('MEZIROČNÍ NAVÝŠENÍ CENY ZP'!J19,CHAR(10),"")),"")</f>
        <v/>
      </c>
      <c r="J18" s="17" t="str">
        <f>IF(LEN('MEZIROČNÍ NAVÝŠENÍ CENY ZP'!K19)&gt;0,UPPER(SUBSTITUTE('MEZIROČNÍ NAVÝŠENÍ CENY ZP'!K19,CHAR(10),"")),"")</f>
        <v/>
      </c>
      <c r="K18" s="17" t="str">
        <f>IF(LEN('MEZIROČNÍ NAVÝŠENÍ CENY ZP'!I19)&gt;0,UPPER(SUBSTITUTE('MEZIROČNÍ NAVÝŠENÍ CENY ZP'!I19,CHAR(10),"")),"")</f>
        <v/>
      </c>
      <c r="L18" s="17" t="str">
        <f>IF(LEN('MEZIROČNÍ NAVÝŠENÍ CENY ZP'!L19)&gt;0,UPPER(SUBSTITUTE('MEZIROČNÍ NAVÝŠENÍ CENY ZP'!L19,CHAR(10),"")),"")</f>
        <v/>
      </c>
      <c r="M18" s="28" t="str">
        <f>IF(LEN('MEZIROČNÍ NAVÝŠENÍ CENY ZP'!M19)&gt;0,UPPER(SUBSTITUTE('MEZIROČNÍ NAVÝŠENÍ CENY ZP'!M19,CHAR(10),"")),"")</f>
        <v/>
      </c>
      <c r="N18" s="54" t="str">
        <f>IF('MEZIROČNÍ NAVÝŠENÍ CENY ZP'!N19="","",'MEZIROČNÍ NAVÝŠENÍ CENY ZP'!N19)</f>
        <v/>
      </c>
      <c r="O18" s="37" t="str">
        <f>IF('MEZIROČNÍ NAVÝŠENÍ CENY ZP'!O19="","",'MEZIROČNÍ NAVÝŠENÍ CENY ZP'!O19)</f>
        <v/>
      </c>
      <c r="P18" s="37" t="str">
        <f>IF('MEZIROČNÍ NAVÝŠENÍ CENY ZP'!P19="","",'MEZIROČNÍ NAVÝŠENÍ CENY ZP'!P19)</f>
        <v/>
      </c>
      <c r="Q18" s="37" t="str">
        <f>IF(LEN('MEZIROČNÍ NAVÝŠENÍ CENY ZP'!Q19)&gt;0,UPPER(SUBSTITUTE('MEZIROČNÍ NAVÝŠENÍ CENY ZP'!Q19,CHAR(10),"")),"")</f>
        <v/>
      </c>
      <c r="R18" s="37" t="str">
        <f>IF(LEN('MEZIROČNÍ NAVÝŠENÍ CENY ZP'!R19)&gt;0,UPPER(SUBSTITUTE('MEZIROČNÍ NAVÝŠENÍ CENY ZP'!R19,CHAR(10),"")),"")</f>
        <v/>
      </c>
    </row>
    <row r="19" spans="1:18" x14ac:dyDescent="0.35">
      <c r="A19" s="24" t="str">
        <f t="shared" si="0"/>
        <v/>
      </c>
      <c r="B19" s="17" t="str">
        <f>IF(LEN('MEZIROČNÍ NAVÝŠENÍ CENY ZP'!B20)&gt;0,UPPER(SUBSTITUTE('MEZIROČNÍ NAVÝŠENÍ CENY ZP'!B20,CHAR(10),"")),"")</f>
        <v/>
      </c>
      <c r="C19" s="17" t="str">
        <f>IF(LEN('MEZIROČNÍ NAVÝŠENÍ CENY ZP'!C20)&gt;0,SUBSTITUTE('MEZIROČNÍ NAVÝŠENÍ CENY ZP'!C20,CHAR(10),""),"")</f>
        <v/>
      </c>
      <c r="D19" s="17" t="str">
        <f>IF(LEN('MEZIROČNÍ NAVÝŠENÍ CENY ZP'!D20)&gt;0,UPPER(SUBSTITUTE('MEZIROČNÍ NAVÝŠENÍ CENY ZP'!D20,CHAR(10),"")),"")</f>
        <v/>
      </c>
      <c r="E19" s="17" t="str">
        <f>IF(LEN('MEZIROČNÍ NAVÝŠENÍ CENY ZP'!E20)&gt;0,UPPER(SUBSTITUTE('MEZIROČNÍ NAVÝŠENÍ CENY ZP'!E20,CHAR(10),"")),"")</f>
        <v/>
      </c>
      <c r="F19" s="17" t="str">
        <f>IF(LEN('MEZIROČNÍ NAVÝŠENÍ CENY ZP'!F20)&gt;0,UPPER(SUBSTITUTE('MEZIROČNÍ NAVÝŠENÍ CENY ZP'!F20,CHAR(10),"")),"")</f>
        <v/>
      </c>
      <c r="G19" s="17" t="str">
        <f>IF(LEN('MEZIROČNÍ NAVÝŠENÍ CENY ZP'!G20)&gt;0,UPPER(SUBSTITUTE('MEZIROČNÍ NAVÝŠENÍ CENY ZP'!G20,CHAR(10),"")),"")</f>
        <v/>
      </c>
      <c r="H19" s="17" t="str">
        <f>IF(LEN('MEZIROČNÍ NAVÝŠENÍ CENY ZP'!H20)&gt;0,UPPER(SUBSTITUTE('MEZIROČNÍ NAVÝŠENÍ CENY ZP'!H20,CHAR(10),"")),"")</f>
        <v/>
      </c>
      <c r="I19" s="17" t="str">
        <f>IF(LEN('MEZIROČNÍ NAVÝŠENÍ CENY ZP'!J20)&gt;0,UPPER(SUBSTITUTE('MEZIROČNÍ NAVÝŠENÍ CENY ZP'!J20,CHAR(10),"")),"")</f>
        <v/>
      </c>
      <c r="J19" s="17" t="str">
        <f>IF(LEN('MEZIROČNÍ NAVÝŠENÍ CENY ZP'!K20)&gt;0,UPPER(SUBSTITUTE('MEZIROČNÍ NAVÝŠENÍ CENY ZP'!K20,CHAR(10),"")),"")</f>
        <v/>
      </c>
      <c r="K19" s="17" t="str">
        <f>IF(LEN('MEZIROČNÍ NAVÝŠENÍ CENY ZP'!I20)&gt;0,UPPER(SUBSTITUTE('MEZIROČNÍ NAVÝŠENÍ CENY ZP'!I20,CHAR(10),"")),"")</f>
        <v/>
      </c>
      <c r="L19" s="17" t="str">
        <f>IF(LEN('MEZIROČNÍ NAVÝŠENÍ CENY ZP'!L20)&gt;0,UPPER(SUBSTITUTE('MEZIROČNÍ NAVÝŠENÍ CENY ZP'!L20,CHAR(10),"")),"")</f>
        <v/>
      </c>
      <c r="M19" s="28" t="str">
        <f>IF(LEN('MEZIROČNÍ NAVÝŠENÍ CENY ZP'!M20)&gt;0,UPPER(SUBSTITUTE('MEZIROČNÍ NAVÝŠENÍ CENY ZP'!M20,CHAR(10),"")),"")</f>
        <v/>
      </c>
      <c r="N19" s="54" t="str">
        <f>IF('MEZIROČNÍ NAVÝŠENÍ CENY ZP'!N20="","",'MEZIROČNÍ NAVÝŠENÍ CENY ZP'!N20)</f>
        <v/>
      </c>
      <c r="O19" s="37" t="str">
        <f>IF('MEZIROČNÍ NAVÝŠENÍ CENY ZP'!O20="","",'MEZIROČNÍ NAVÝŠENÍ CENY ZP'!O20)</f>
        <v/>
      </c>
      <c r="P19" s="37" t="str">
        <f>IF('MEZIROČNÍ NAVÝŠENÍ CENY ZP'!P20="","",'MEZIROČNÍ NAVÝŠENÍ CENY ZP'!P20)</f>
        <v/>
      </c>
      <c r="Q19" s="37" t="str">
        <f>IF(LEN('MEZIROČNÍ NAVÝŠENÍ CENY ZP'!Q20)&gt;0,UPPER(SUBSTITUTE('MEZIROČNÍ NAVÝŠENÍ CENY ZP'!Q20,CHAR(10),"")),"")</f>
        <v/>
      </c>
      <c r="R19" s="37" t="str">
        <f>IF(LEN('MEZIROČNÍ NAVÝŠENÍ CENY ZP'!R20)&gt;0,UPPER(SUBSTITUTE('MEZIROČNÍ NAVÝŠENÍ CENY ZP'!R20,CHAR(10),"")),"")</f>
        <v/>
      </c>
    </row>
    <row r="20" spans="1:18" x14ac:dyDescent="0.35">
      <c r="A20" s="24" t="str">
        <f t="shared" si="0"/>
        <v/>
      </c>
      <c r="B20" s="17" t="str">
        <f>IF(LEN('MEZIROČNÍ NAVÝŠENÍ CENY ZP'!B21)&gt;0,UPPER(SUBSTITUTE('MEZIROČNÍ NAVÝŠENÍ CENY ZP'!B21,CHAR(10),"")),"")</f>
        <v/>
      </c>
      <c r="C20" s="17" t="str">
        <f>IF(LEN('MEZIROČNÍ NAVÝŠENÍ CENY ZP'!C21)&gt;0,SUBSTITUTE('MEZIROČNÍ NAVÝŠENÍ CENY ZP'!C21,CHAR(10),""),"")</f>
        <v/>
      </c>
      <c r="D20" s="17" t="str">
        <f>IF(LEN('MEZIROČNÍ NAVÝŠENÍ CENY ZP'!D21)&gt;0,UPPER(SUBSTITUTE('MEZIROČNÍ NAVÝŠENÍ CENY ZP'!D21,CHAR(10),"")),"")</f>
        <v/>
      </c>
      <c r="E20" s="17" t="str">
        <f>IF(LEN('MEZIROČNÍ NAVÝŠENÍ CENY ZP'!E21)&gt;0,UPPER(SUBSTITUTE('MEZIROČNÍ NAVÝŠENÍ CENY ZP'!E21,CHAR(10),"")),"")</f>
        <v/>
      </c>
      <c r="F20" s="17" t="str">
        <f>IF(LEN('MEZIROČNÍ NAVÝŠENÍ CENY ZP'!F21)&gt;0,UPPER(SUBSTITUTE('MEZIROČNÍ NAVÝŠENÍ CENY ZP'!F21,CHAR(10),"")),"")</f>
        <v/>
      </c>
      <c r="G20" s="17" t="str">
        <f>IF(LEN('MEZIROČNÍ NAVÝŠENÍ CENY ZP'!G21)&gt;0,UPPER(SUBSTITUTE('MEZIROČNÍ NAVÝŠENÍ CENY ZP'!G21,CHAR(10),"")),"")</f>
        <v/>
      </c>
      <c r="H20" s="17" t="str">
        <f>IF(LEN('MEZIROČNÍ NAVÝŠENÍ CENY ZP'!H21)&gt;0,UPPER(SUBSTITUTE('MEZIROČNÍ NAVÝŠENÍ CENY ZP'!H21,CHAR(10),"")),"")</f>
        <v/>
      </c>
      <c r="I20" s="17" t="str">
        <f>IF(LEN('MEZIROČNÍ NAVÝŠENÍ CENY ZP'!J21)&gt;0,UPPER(SUBSTITUTE('MEZIROČNÍ NAVÝŠENÍ CENY ZP'!J21,CHAR(10),"")),"")</f>
        <v/>
      </c>
      <c r="J20" s="17" t="str">
        <f>IF(LEN('MEZIROČNÍ NAVÝŠENÍ CENY ZP'!K21)&gt;0,UPPER(SUBSTITUTE('MEZIROČNÍ NAVÝŠENÍ CENY ZP'!K21,CHAR(10),"")),"")</f>
        <v/>
      </c>
      <c r="K20" s="17" t="str">
        <f>IF(LEN('MEZIROČNÍ NAVÝŠENÍ CENY ZP'!I21)&gt;0,UPPER(SUBSTITUTE('MEZIROČNÍ NAVÝŠENÍ CENY ZP'!I21,CHAR(10),"")),"")</f>
        <v/>
      </c>
      <c r="L20" s="17" t="str">
        <f>IF(LEN('MEZIROČNÍ NAVÝŠENÍ CENY ZP'!L21)&gt;0,UPPER(SUBSTITUTE('MEZIROČNÍ NAVÝŠENÍ CENY ZP'!L21,CHAR(10),"")),"")</f>
        <v/>
      </c>
      <c r="M20" s="28" t="str">
        <f>IF(LEN('MEZIROČNÍ NAVÝŠENÍ CENY ZP'!M21)&gt;0,UPPER(SUBSTITUTE('MEZIROČNÍ NAVÝŠENÍ CENY ZP'!M21,CHAR(10),"")),"")</f>
        <v/>
      </c>
      <c r="N20" s="54" t="str">
        <f>IF('MEZIROČNÍ NAVÝŠENÍ CENY ZP'!N21="","",'MEZIROČNÍ NAVÝŠENÍ CENY ZP'!N21)</f>
        <v/>
      </c>
      <c r="O20" s="37" t="str">
        <f>IF('MEZIROČNÍ NAVÝŠENÍ CENY ZP'!O21="","",'MEZIROČNÍ NAVÝŠENÍ CENY ZP'!O21)</f>
        <v/>
      </c>
      <c r="P20" s="37" t="str">
        <f>IF('MEZIROČNÍ NAVÝŠENÍ CENY ZP'!P21="","",'MEZIROČNÍ NAVÝŠENÍ CENY ZP'!P21)</f>
        <v/>
      </c>
      <c r="Q20" s="37" t="str">
        <f>IF(LEN('MEZIROČNÍ NAVÝŠENÍ CENY ZP'!Q21)&gt;0,UPPER(SUBSTITUTE('MEZIROČNÍ NAVÝŠENÍ CENY ZP'!Q21,CHAR(10),"")),"")</f>
        <v/>
      </c>
      <c r="R20" s="37" t="str">
        <f>IF(LEN('MEZIROČNÍ NAVÝŠENÍ CENY ZP'!R21)&gt;0,UPPER(SUBSTITUTE('MEZIROČNÍ NAVÝŠENÍ CENY ZP'!R21,CHAR(10),"")),"")</f>
        <v/>
      </c>
    </row>
    <row r="21" spans="1:18" x14ac:dyDescent="0.35">
      <c r="A21" s="24" t="str">
        <f t="shared" si="0"/>
        <v/>
      </c>
      <c r="B21" s="17" t="str">
        <f>IF(LEN('MEZIROČNÍ NAVÝŠENÍ CENY ZP'!B22)&gt;0,UPPER(SUBSTITUTE('MEZIROČNÍ NAVÝŠENÍ CENY ZP'!B22,CHAR(10),"")),"")</f>
        <v/>
      </c>
      <c r="C21" s="17" t="str">
        <f>IF(LEN('MEZIROČNÍ NAVÝŠENÍ CENY ZP'!C22)&gt;0,SUBSTITUTE('MEZIROČNÍ NAVÝŠENÍ CENY ZP'!C22,CHAR(10),""),"")</f>
        <v/>
      </c>
      <c r="D21" s="17" t="str">
        <f>IF(LEN('MEZIROČNÍ NAVÝŠENÍ CENY ZP'!D22)&gt;0,UPPER(SUBSTITUTE('MEZIROČNÍ NAVÝŠENÍ CENY ZP'!D22,CHAR(10),"")),"")</f>
        <v/>
      </c>
      <c r="E21" s="17" t="str">
        <f>IF(LEN('MEZIROČNÍ NAVÝŠENÍ CENY ZP'!E22)&gt;0,UPPER(SUBSTITUTE('MEZIROČNÍ NAVÝŠENÍ CENY ZP'!E22,CHAR(10),"")),"")</f>
        <v/>
      </c>
      <c r="F21" s="17" t="str">
        <f>IF(LEN('MEZIROČNÍ NAVÝŠENÍ CENY ZP'!F22)&gt;0,UPPER(SUBSTITUTE('MEZIROČNÍ NAVÝŠENÍ CENY ZP'!F22,CHAR(10),"")),"")</f>
        <v/>
      </c>
      <c r="G21" s="17" t="str">
        <f>IF(LEN('MEZIROČNÍ NAVÝŠENÍ CENY ZP'!G22)&gt;0,UPPER(SUBSTITUTE('MEZIROČNÍ NAVÝŠENÍ CENY ZP'!G22,CHAR(10),"")),"")</f>
        <v/>
      </c>
      <c r="H21" s="17" t="str">
        <f>IF(LEN('MEZIROČNÍ NAVÝŠENÍ CENY ZP'!H22)&gt;0,UPPER(SUBSTITUTE('MEZIROČNÍ NAVÝŠENÍ CENY ZP'!H22,CHAR(10),"")),"")</f>
        <v/>
      </c>
      <c r="I21" s="17" t="str">
        <f>IF(LEN('MEZIROČNÍ NAVÝŠENÍ CENY ZP'!J22)&gt;0,UPPER(SUBSTITUTE('MEZIROČNÍ NAVÝŠENÍ CENY ZP'!J22,CHAR(10),"")),"")</f>
        <v/>
      </c>
      <c r="J21" s="17" t="str">
        <f>IF(LEN('MEZIROČNÍ NAVÝŠENÍ CENY ZP'!K22)&gt;0,UPPER(SUBSTITUTE('MEZIROČNÍ NAVÝŠENÍ CENY ZP'!K22,CHAR(10),"")),"")</f>
        <v/>
      </c>
      <c r="K21" s="17" t="str">
        <f>IF(LEN('MEZIROČNÍ NAVÝŠENÍ CENY ZP'!I22)&gt;0,UPPER(SUBSTITUTE('MEZIROČNÍ NAVÝŠENÍ CENY ZP'!I22,CHAR(10),"")),"")</f>
        <v/>
      </c>
      <c r="L21" s="17" t="str">
        <f>IF(LEN('MEZIROČNÍ NAVÝŠENÍ CENY ZP'!L22)&gt;0,UPPER(SUBSTITUTE('MEZIROČNÍ NAVÝŠENÍ CENY ZP'!L22,CHAR(10),"")),"")</f>
        <v/>
      </c>
      <c r="M21" s="28" t="str">
        <f>IF(LEN('MEZIROČNÍ NAVÝŠENÍ CENY ZP'!M22)&gt;0,UPPER(SUBSTITUTE('MEZIROČNÍ NAVÝŠENÍ CENY ZP'!M22,CHAR(10),"")),"")</f>
        <v/>
      </c>
      <c r="N21" s="54" t="str">
        <f>IF('MEZIROČNÍ NAVÝŠENÍ CENY ZP'!N22="","",'MEZIROČNÍ NAVÝŠENÍ CENY ZP'!N22)</f>
        <v/>
      </c>
      <c r="O21" s="37" t="str">
        <f>IF('MEZIROČNÍ NAVÝŠENÍ CENY ZP'!O22="","",'MEZIROČNÍ NAVÝŠENÍ CENY ZP'!O22)</f>
        <v/>
      </c>
      <c r="P21" s="37" t="str">
        <f>IF('MEZIROČNÍ NAVÝŠENÍ CENY ZP'!P22="","",'MEZIROČNÍ NAVÝŠENÍ CENY ZP'!P22)</f>
        <v/>
      </c>
      <c r="Q21" s="37" t="str">
        <f>IF(LEN('MEZIROČNÍ NAVÝŠENÍ CENY ZP'!Q22)&gt;0,UPPER(SUBSTITUTE('MEZIROČNÍ NAVÝŠENÍ CENY ZP'!Q22,CHAR(10),"")),"")</f>
        <v/>
      </c>
      <c r="R21" s="37" t="str">
        <f>IF(LEN('MEZIROČNÍ NAVÝŠENÍ CENY ZP'!R22)&gt;0,UPPER(SUBSTITUTE('MEZIROČNÍ NAVÝŠENÍ CENY ZP'!R22,CHAR(10),"")),"")</f>
        <v/>
      </c>
    </row>
    <row r="22" spans="1:18" x14ac:dyDescent="0.35">
      <c r="A22" s="24" t="str">
        <f t="shared" si="0"/>
        <v/>
      </c>
      <c r="B22" s="17" t="str">
        <f>IF(LEN('MEZIROČNÍ NAVÝŠENÍ CENY ZP'!B23)&gt;0,UPPER(SUBSTITUTE('MEZIROČNÍ NAVÝŠENÍ CENY ZP'!B23,CHAR(10),"")),"")</f>
        <v/>
      </c>
      <c r="C22" s="17" t="str">
        <f>IF(LEN('MEZIROČNÍ NAVÝŠENÍ CENY ZP'!C23)&gt;0,SUBSTITUTE('MEZIROČNÍ NAVÝŠENÍ CENY ZP'!C23,CHAR(10),""),"")</f>
        <v/>
      </c>
      <c r="D22" s="17" t="str">
        <f>IF(LEN('MEZIROČNÍ NAVÝŠENÍ CENY ZP'!D23)&gt;0,UPPER(SUBSTITUTE('MEZIROČNÍ NAVÝŠENÍ CENY ZP'!D23,CHAR(10),"")),"")</f>
        <v/>
      </c>
      <c r="E22" s="17" t="str">
        <f>IF(LEN('MEZIROČNÍ NAVÝŠENÍ CENY ZP'!E23)&gt;0,UPPER(SUBSTITUTE('MEZIROČNÍ NAVÝŠENÍ CENY ZP'!E23,CHAR(10),"")),"")</f>
        <v/>
      </c>
      <c r="F22" s="17" t="str">
        <f>IF(LEN('MEZIROČNÍ NAVÝŠENÍ CENY ZP'!F23)&gt;0,UPPER(SUBSTITUTE('MEZIROČNÍ NAVÝŠENÍ CENY ZP'!F23,CHAR(10),"")),"")</f>
        <v/>
      </c>
      <c r="G22" s="17" t="str">
        <f>IF(LEN('MEZIROČNÍ NAVÝŠENÍ CENY ZP'!G23)&gt;0,UPPER(SUBSTITUTE('MEZIROČNÍ NAVÝŠENÍ CENY ZP'!G23,CHAR(10),"")),"")</f>
        <v/>
      </c>
      <c r="H22" s="17" t="str">
        <f>IF(LEN('MEZIROČNÍ NAVÝŠENÍ CENY ZP'!H23)&gt;0,UPPER(SUBSTITUTE('MEZIROČNÍ NAVÝŠENÍ CENY ZP'!H23,CHAR(10),"")),"")</f>
        <v/>
      </c>
      <c r="I22" s="17" t="str">
        <f>IF(LEN('MEZIROČNÍ NAVÝŠENÍ CENY ZP'!J23)&gt;0,UPPER(SUBSTITUTE('MEZIROČNÍ NAVÝŠENÍ CENY ZP'!J23,CHAR(10),"")),"")</f>
        <v/>
      </c>
      <c r="J22" s="17" t="str">
        <f>IF(LEN('MEZIROČNÍ NAVÝŠENÍ CENY ZP'!K23)&gt;0,UPPER(SUBSTITUTE('MEZIROČNÍ NAVÝŠENÍ CENY ZP'!K23,CHAR(10),"")),"")</f>
        <v/>
      </c>
      <c r="K22" s="17" t="str">
        <f>IF(LEN('MEZIROČNÍ NAVÝŠENÍ CENY ZP'!I23)&gt;0,UPPER(SUBSTITUTE('MEZIROČNÍ NAVÝŠENÍ CENY ZP'!I23,CHAR(10),"")),"")</f>
        <v/>
      </c>
      <c r="L22" s="17" t="str">
        <f>IF(LEN('MEZIROČNÍ NAVÝŠENÍ CENY ZP'!L23)&gt;0,UPPER(SUBSTITUTE('MEZIROČNÍ NAVÝŠENÍ CENY ZP'!L23,CHAR(10),"")),"")</f>
        <v/>
      </c>
      <c r="M22" s="28" t="str">
        <f>IF(LEN('MEZIROČNÍ NAVÝŠENÍ CENY ZP'!M23)&gt;0,UPPER(SUBSTITUTE('MEZIROČNÍ NAVÝŠENÍ CENY ZP'!M23,CHAR(10),"")),"")</f>
        <v/>
      </c>
      <c r="N22" s="54" t="str">
        <f>IF('MEZIROČNÍ NAVÝŠENÍ CENY ZP'!N23="","",'MEZIROČNÍ NAVÝŠENÍ CENY ZP'!N23)</f>
        <v/>
      </c>
      <c r="O22" s="37" t="str">
        <f>IF('MEZIROČNÍ NAVÝŠENÍ CENY ZP'!O23="","",'MEZIROČNÍ NAVÝŠENÍ CENY ZP'!O23)</f>
        <v/>
      </c>
      <c r="P22" s="37" t="str">
        <f>IF('MEZIROČNÍ NAVÝŠENÍ CENY ZP'!P23="","",'MEZIROČNÍ NAVÝŠENÍ CENY ZP'!P23)</f>
        <v/>
      </c>
      <c r="Q22" s="37" t="str">
        <f>IF(LEN('MEZIROČNÍ NAVÝŠENÍ CENY ZP'!Q23)&gt;0,UPPER(SUBSTITUTE('MEZIROČNÍ NAVÝŠENÍ CENY ZP'!Q23,CHAR(10),"")),"")</f>
        <v/>
      </c>
      <c r="R22" s="37" t="str">
        <f>IF(LEN('MEZIROČNÍ NAVÝŠENÍ CENY ZP'!R23)&gt;0,UPPER(SUBSTITUTE('MEZIROČNÍ NAVÝŠENÍ CENY ZP'!R23,CHAR(10),"")),"")</f>
        <v/>
      </c>
    </row>
    <row r="23" spans="1:18" x14ac:dyDescent="0.35">
      <c r="A23" s="24" t="str">
        <f t="shared" si="0"/>
        <v/>
      </c>
      <c r="B23" s="17" t="str">
        <f>IF(LEN('MEZIROČNÍ NAVÝŠENÍ CENY ZP'!B24)&gt;0,UPPER(SUBSTITUTE('MEZIROČNÍ NAVÝŠENÍ CENY ZP'!B24,CHAR(10),"")),"")</f>
        <v/>
      </c>
      <c r="C23" s="17" t="str">
        <f>IF(LEN('MEZIROČNÍ NAVÝŠENÍ CENY ZP'!C24)&gt;0,SUBSTITUTE('MEZIROČNÍ NAVÝŠENÍ CENY ZP'!C24,CHAR(10),""),"")</f>
        <v/>
      </c>
      <c r="D23" s="17" t="str">
        <f>IF(LEN('MEZIROČNÍ NAVÝŠENÍ CENY ZP'!D24)&gt;0,UPPER(SUBSTITUTE('MEZIROČNÍ NAVÝŠENÍ CENY ZP'!D24,CHAR(10),"")),"")</f>
        <v/>
      </c>
      <c r="E23" s="17" t="str">
        <f>IF(LEN('MEZIROČNÍ NAVÝŠENÍ CENY ZP'!E24)&gt;0,UPPER(SUBSTITUTE('MEZIROČNÍ NAVÝŠENÍ CENY ZP'!E24,CHAR(10),"")),"")</f>
        <v/>
      </c>
      <c r="F23" s="17" t="str">
        <f>IF(LEN('MEZIROČNÍ NAVÝŠENÍ CENY ZP'!F24)&gt;0,UPPER(SUBSTITUTE('MEZIROČNÍ NAVÝŠENÍ CENY ZP'!F24,CHAR(10),"")),"")</f>
        <v/>
      </c>
      <c r="G23" s="17" t="str">
        <f>IF(LEN('MEZIROČNÍ NAVÝŠENÍ CENY ZP'!G24)&gt;0,UPPER(SUBSTITUTE('MEZIROČNÍ NAVÝŠENÍ CENY ZP'!G24,CHAR(10),"")),"")</f>
        <v/>
      </c>
      <c r="H23" s="17" t="str">
        <f>IF(LEN('MEZIROČNÍ NAVÝŠENÍ CENY ZP'!H24)&gt;0,UPPER(SUBSTITUTE('MEZIROČNÍ NAVÝŠENÍ CENY ZP'!H24,CHAR(10),"")),"")</f>
        <v/>
      </c>
      <c r="I23" s="17" t="str">
        <f>IF(LEN('MEZIROČNÍ NAVÝŠENÍ CENY ZP'!J24)&gt;0,UPPER(SUBSTITUTE('MEZIROČNÍ NAVÝŠENÍ CENY ZP'!J24,CHAR(10),"")),"")</f>
        <v/>
      </c>
      <c r="J23" s="17" t="str">
        <f>IF(LEN('MEZIROČNÍ NAVÝŠENÍ CENY ZP'!K24)&gt;0,UPPER(SUBSTITUTE('MEZIROČNÍ NAVÝŠENÍ CENY ZP'!K24,CHAR(10),"")),"")</f>
        <v/>
      </c>
      <c r="K23" s="17" t="str">
        <f>IF(LEN('MEZIROČNÍ NAVÝŠENÍ CENY ZP'!I24)&gt;0,UPPER(SUBSTITUTE('MEZIROČNÍ NAVÝŠENÍ CENY ZP'!I24,CHAR(10),"")),"")</f>
        <v/>
      </c>
      <c r="L23" s="17" t="str">
        <f>IF(LEN('MEZIROČNÍ NAVÝŠENÍ CENY ZP'!L24)&gt;0,UPPER(SUBSTITUTE('MEZIROČNÍ NAVÝŠENÍ CENY ZP'!L24,CHAR(10),"")),"")</f>
        <v/>
      </c>
      <c r="M23" s="28" t="str">
        <f>IF(LEN('MEZIROČNÍ NAVÝŠENÍ CENY ZP'!M24)&gt;0,UPPER(SUBSTITUTE('MEZIROČNÍ NAVÝŠENÍ CENY ZP'!M24,CHAR(10),"")),"")</f>
        <v/>
      </c>
      <c r="N23" s="54" t="str">
        <f>IF('MEZIROČNÍ NAVÝŠENÍ CENY ZP'!N24="","",'MEZIROČNÍ NAVÝŠENÍ CENY ZP'!N24)</f>
        <v/>
      </c>
      <c r="O23" s="37" t="str">
        <f>IF('MEZIROČNÍ NAVÝŠENÍ CENY ZP'!O24="","",'MEZIROČNÍ NAVÝŠENÍ CENY ZP'!O24)</f>
        <v/>
      </c>
      <c r="P23" s="37" t="str">
        <f>IF('MEZIROČNÍ NAVÝŠENÍ CENY ZP'!P24="","",'MEZIROČNÍ NAVÝŠENÍ CENY ZP'!P24)</f>
        <v/>
      </c>
      <c r="Q23" s="37" t="str">
        <f>IF(LEN('MEZIROČNÍ NAVÝŠENÍ CENY ZP'!Q24)&gt;0,UPPER(SUBSTITUTE('MEZIROČNÍ NAVÝŠENÍ CENY ZP'!Q24,CHAR(10),"")),"")</f>
        <v/>
      </c>
      <c r="R23" s="37" t="str">
        <f>IF(LEN('MEZIROČNÍ NAVÝŠENÍ CENY ZP'!R24)&gt;0,UPPER(SUBSTITUTE('MEZIROČNÍ NAVÝŠENÍ CENY ZP'!R24,CHAR(10),"")),"")</f>
        <v/>
      </c>
    </row>
    <row r="24" spans="1:18" x14ac:dyDescent="0.35">
      <c r="A24" s="24" t="str">
        <f t="shared" si="0"/>
        <v/>
      </c>
      <c r="B24" s="17" t="str">
        <f>IF(LEN('MEZIROČNÍ NAVÝŠENÍ CENY ZP'!B25)&gt;0,UPPER(SUBSTITUTE('MEZIROČNÍ NAVÝŠENÍ CENY ZP'!B25,CHAR(10),"")),"")</f>
        <v/>
      </c>
      <c r="C24" s="17" t="str">
        <f>IF(LEN('MEZIROČNÍ NAVÝŠENÍ CENY ZP'!C25)&gt;0,SUBSTITUTE('MEZIROČNÍ NAVÝŠENÍ CENY ZP'!C25,CHAR(10),""),"")</f>
        <v/>
      </c>
      <c r="D24" s="17" t="str">
        <f>IF(LEN('MEZIROČNÍ NAVÝŠENÍ CENY ZP'!D25)&gt;0,UPPER(SUBSTITUTE('MEZIROČNÍ NAVÝŠENÍ CENY ZP'!D25,CHAR(10),"")),"")</f>
        <v/>
      </c>
      <c r="E24" s="17" t="str">
        <f>IF(LEN('MEZIROČNÍ NAVÝŠENÍ CENY ZP'!E25)&gt;0,UPPER(SUBSTITUTE('MEZIROČNÍ NAVÝŠENÍ CENY ZP'!E25,CHAR(10),"")),"")</f>
        <v/>
      </c>
      <c r="F24" s="17" t="str">
        <f>IF(LEN('MEZIROČNÍ NAVÝŠENÍ CENY ZP'!F25)&gt;0,UPPER(SUBSTITUTE('MEZIROČNÍ NAVÝŠENÍ CENY ZP'!F25,CHAR(10),"")),"")</f>
        <v/>
      </c>
      <c r="G24" s="17" t="str">
        <f>IF(LEN('MEZIROČNÍ NAVÝŠENÍ CENY ZP'!G25)&gt;0,UPPER(SUBSTITUTE('MEZIROČNÍ NAVÝŠENÍ CENY ZP'!G25,CHAR(10),"")),"")</f>
        <v/>
      </c>
      <c r="H24" s="17" t="str">
        <f>IF(LEN('MEZIROČNÍ NAVÝŠENÍ CENY ZP'!H25)&gt;0,UPPER(SUBSTITUTE('MEZIROČNÍ NAVÝŠENÍ CENY ZP'!H25,CHAR(10),"")),"")</f>
        <v/>
      </c>
      <c r="I24" s="17" t="str">
        <f>IF(LEN('MEZIROČNÍ NAVÝŠENÍ CENY ZP'!J25)&gt;0,UPPER(SUBSTITUTE('MEZIROČNÍ NAVÝŠENÍ CENY ZP'!J25,CHAR(10),"")),"")</f>
        <v/>
      </c>
      <c r="J24" s="17" t="str">
        <f>IF(LEN('MEZIROČNÍ NAVÝŠENÍ CENY ZP'!K25)&gt;0,UPPER(SUBSTITUTE('MEZIROČNÍ NAVÝŠENÍ CENY ZP'!K25,CHAR(10),"")),"")</f>
        <v/>
      </c>
      <c r="K24" s="17" t="str">
        <f>IF(LEN('MEZIROČNÍ NAVÝŠENÍ CENY ZP'!I25)&gt;0,UPPER(SUBSTITUTE('MEZIROČNÍ NAVÝŠENÍ CENY ZP'!I25,CHAR(10),"")),"")</f>
        <v/>
      </c>
      <c r="L24" s="17" t="str">
        <f>IF(LEN('MEZIROČNÍ NAVÝŠENÍ CENY ZP'!L25)&gt;0,UPPER(SUBSTITUTE('MEZIROČNÍ NAVÝŠENÍ CENY ZP'!L25,CHAR(10),"")),"")</f>
        <v/>
      </c>
      <c r="M24" s="28" t="str">
        <f>IF(LEN('MEZIROČNÍ NAVÝŠENÍ CENY ZP'!M25)&gt;0,UPPER(SUBSTITUTE('MEZIROČNÍ NAVÝŠENÍ CENY ZP'!M25,CHAR(10),"")),"")</f>
        <v/>
      </c>
      <c r="N24" s="54" t="str">
        <f>IF('MEZIROČNÍ NAVÝŠENÍ CENY ZP'!N25="","",'MEZIROČNÍ NAVÝŠENÍ CENY ZP'!N25)</f>
        <v/>
      </c>
      <c r="O24" s="37" t="str">
        <f>IF('MEZIROČNÍ NAVÝŠENÍ CENY ZP'!O25="","",'MEZIROČNÍ NAVÝŠENÍ CENY ZP'!O25)</f>
        <v/>
      </c>
      <c r="P24" s="37" t="str">
        <f>IF('MEZIROČNÍ NAVÝŠENÍ CENY ZP'!P25="","",'MEZIROČNÍ NAVÝŠENÍ CENY ZP'!P25)</f>
        <v/>
      </c>
      <c r="Q24" s="37" t="str">
        <f>IF(LEN('MEZIROČNÍ NAVÝŠENÍ CENY ZP'!Q25)&gt;0,UPPER(SUBSTITUTE('MEZIROČNÍ NAVÝŠENÍ CENY ZP'!Q25,CHAR(10),"")),"")</f>
        <v/>
      </c>
      <c r="R24" s="37" t="str">
        <f>IF(LEN('MEZIROČNÍ NAVÝŠENÍ CENY ZP'!R25)&gt;0,UPPER(SUBSTITUTE('MEZIROČNÍ NAVÝŠENÍ CENY ZP'!R25,CHAR(10),"")),"")</f>
        <v/>
      </c>
    </row>
    <row r="25" spans="1:18" x14ac:dyDescent="0.35">
      <c r="A25" s="24" t="str">
        <f t="shared" si="0"/>
        <v/>
      </c>
      <c r="B25" s="17" t="str">
        <f>IF(LEN('MEZIROČNÍ NAVÝŠENÍ CENY ZP'!B26)&gt;0,UPPER(SUBSTITUTE('MEZIROČNÍ NAVÝŠENÍ CENY ZP'!B26,CHAR(10),"")),"")</f>
        <v/>
      </c>
      <c r="C25" s="17" t="str">
        <f>IF(LEN('MEZIROČNÍ NAVÝŠENÍ CENY ZP'!C26)&gt;0,SUBSTITUTE('MEZIROČNÍ NAVÝŠENÍ CENY ZP'!C26,CHAR(10),""),"")</f>
        <v/>
      </c>
      <c r="D25" s="17" t="str">
        <f>IF(LEN('MEZIROČNÍ NAVÝŠENÍ CENY ZP'!D26)&gt;0,UPPER(SUBSTITUTE('MEZIROČNÍ NAVÝŠENÍ CENY ZP'!D26,CHAR(10),"")),"")</f>
        <v/>
      </c>
      <c r="E25" s="17" t="str">
        <f>IF(LEN('MEZIROČNÍ NAVÝŠENÍ CENY ZP'!E26)&gt;0,UPPER(SUBSTITUTE('MEZIROČNÍ NAVÝŠENÍ CENY ZP'!E26,CHAR(10),"")),"")</f>
        <v/>
      </c>
      <c r="F25" s="17" t="str">
        <f>IF(LEN('MEZIROČNÍ NAVÝŠENÍ CENY ZP'!F26)&gt;0,UPPER(SUBSTITUTE('MEZIROČNÍ NAVÝŠENÍ CENY ZP'!F26,CHAR(10),"")),"")</f>
        <v/>
      </c>
      <c r="G25" s="17" t="str">
        <f>IF(LEN('MEZIROČNÍ NAVÝŠENÍ CENY ZP'!G26)&gt;0,UPPER(SUBSTITUTE('MEZIROČNÍ NAVÝŠENÍ CENY ZP'!G26,CHAR(10),"")),"")</f>
        <v/>
      </c>
      <c r="H25" s="17" t="str">
        <f>IF(LEN('MEZIROČNÍ NAVÝŠENÍ CENY ZP'!H26)&gt;0,UPPER(SUBSTITUTE('MEZIROČNÍ NAVÝŠENÍ CENY ZP'!H26,CHAR(10),"")),"")</f>
        <v/>
      </c>
      <c r="I25" s="17" t="str">
        <f>IF(LEN('MEZIROČNÍ NAVÝŠENÍ CENY ZP'!J26)&gt;0,UPPER(SUBSTITUTE('MEZIROČNÍ NAVÝŠENÍ CENY ZP'!J26,CHAR(10),"")),"")</f>
        <v/>
      </c>
      <c r="J25" s="17" t="str">
        <f>IF(LEN('MEZIROČNÍ NAVÝŠENÍ CENY ZP'!K26)&gt;0,UPPER(SUBSTITUTE('MEZIROČNÍ NAVÝŠENÍ CENY ZP'!K26,CHAR(10),"")),"")</f>
        <v/>
      </c>
      <c r="K25" s="17" t="str">
        <f>IF(LEN('MEZIROČNÍ NAVÝŠENÍ CENY ZP'!I26)&gt;0,UPPER(SUBSTITUTE('MEZIROČNÍ NAVÝŠENÍ CENY ZP'!I26,CHAR(10),"")),"")</f>
        <v/>
      </c>
      <c r="L25" s="17" t="str">
        <f>IF(LEN('MEZIROČNÍ NAVÝŠENÍ CENY ZP'!L26)&gt;0,UPPER(SUBSTITUTE('MEZIROČNÍ NAVÝŠENÍ CENY ZP'!L26,CHAR(10),"")),"")</f>
        <v/>
      </c>
      <c r="M25" s="28" t="str">
        <f>IF(LEN('MEZIROČNÍ NAVÝŠENÍ CENY ZP'!M26)&gt;0,UPPER(SUBSTITUTE('MEZIROČNÍ NAVÝŠENÍ CENY ZP'!M26,CHAR(10),"")),"")</f>
        <v/>
      </c>
      <c r="N25" s="54" t="str">
        <f>IF('MEZIROČNÍ NAVÝŠENÍ CENY ZP'!N26="","",'MEZIROČNÍ NAVÝŠENÍ CENY ZP'!N26)</f>
        <v/>
      </c>
      <c r="O25" s="37" t="str">
        <f>IF('MEZIROČNÍ NAVÝŠENÍ CENY ZP'!O26="","",'MEZIROČNÍ NAVÝŠENÍ CENY ZP'!O26)</f>
        <v/>
      </c>
      <c r="P25" s="37" t="str">
        <f>IF('MEZIROČNÍ NAVÝŠENÍ CENY ZP'!P26="","",'MEZIROČNÍ NAVÝŠENÍ CENY ZP'!P26)</f>
        <v/>
      </c>
      <c r="Q25" s="37" t="str">
        <f>IF(LEN('MEZIROČNÍ NAVÝŠENÍ CENY ZP'!Q26)&gt;0,UPPER(SUBSTITUTE('MEZIROČNÍ NAVÝŠENÍ CENY ZP'!Q26,CHAR(10),"")),"")</f>
        <v/>
      </c>
      <c r="R25" s="37" t="str">
        <f>IF(LEN('MEZIROČNÍ NAVÝŠENÍ CENY ZP'!R26)&gt;0,UPPER(SUBSTITUTE('MEZIROČNÍ NAVÝŠENÍ CENY ZP'!R26,CHAR(10),"")),"")</f>
        <v/>
      </c>
    </row>
    <row r="26" spans="1:18" x14ac:dyDescent="0.35">
      <c r="A26" s="24" t="str">
        <f t="shared" si="0"/>
        <v/>
      </c>
      <c r="B26" s="17" t="str">
        <f>IF(LEN('MEZIROČNÍ NAVÝŠENÍ CENY ZP'!B27)&gt;0,UPPER(SUBSTITUTE('MEZIROČNÍ NAVÝŠENÍ CENY ZP'!B27,CHAR(10),"")),"")</f>
        <v/>
      </c>
      <c r="C26" s="17" t="str">
        <f>IF(LEN('MEZIROČNÍ NAVÝŠENÍ CENY ZP'!C27)&gt;0,SUBSTITUTE('MEZIROČNÍ NAVÝŠENÍ CENY ZP'!C27,CHAR(10),""),"")</f>
        <v/>
      </c>
      <c r="D26" s="17" t="str">
        <f>IF(LEN('MEZIROČNÍ NAVÝŠENÍ CENY ZP'!D27)&gt;0,UPPER(SUBSTITUTE('MEZIROČNÍ NAVÝŠENÍ CENY ZP'!D27,CHAR(10),"")),"")</f>
        <v/>
      </c>
      <c r="E26" s="17" t="str">
        <f>IF(LEN('MEZIROČNÍ NAVÝŠENÍ CENY ZP'!E27)&gt;0,UPPER(SUBSTITUTE('MEZIROČNÍ NAVÝŠENÍ CENY ZP'!E27,CHAR(10),"")),"")</f>
        <v/>
      </c>
      <c r="F26" s="17" t="str">
        <f>IF(LEN('MEZIROČNÍ NAVÝŠENÍ CENY ZP'!F27)&gt;0,UPPER(SUBSTITUTE('MEZIROČNÍ NAVÝŠENÍ CENY ZP'!F27,CHAR(10),"")),"")</f>
        <v/>
      </c>
      <c r="G26" s="17" t="str">
        <f>IF(LEN('MEZIROČNÍ NAVÝŠENÍ CENY ZP'!G27)&gt;0,UPPER(SUBSTITUTE('MEZIROČNÍ NAVÝŠENÍ CENY ZP'!G27,CHAR(10),"")),"")</f>
        <v/>
      </c>
      <c r="H26" s="17" t="str">
        <f>IF(LEN('MEZIROČNÍ NAVÝŠENÍ CENY ZP'!H27)&gt;0,UPPER(SUBSTITUTE('MEZIROČNÍ NAVÝŠENÍ CENY ZP'!H27,CHAR(10),"")),"")</f>
        <v/>
      </c>
      <c r="I26" s="17" t="str">
        <f>IF(LEN('MEZIROČNÍ NAVÝŠENÍ CENY ZP'!J27)&gt;0,UPPER(SUBSTITUTE('MEZIROČNÍ NAVÝŠENÍ CENY ZP'!J27,CHAR(10),"")),"")</f>
        <v/>
      </c>
      <c r="J26" s="17" t="str">
        <f>IF(LEN('MEZIROČNÍ NAVÝŠENÍ CENY ZP'!K27)&gt;0,UPPER(SUBSTITUTE('MEZIROČNÍ NAVÝŠENÍ CENY ZP'!K27,CHAR(10),"")),"")</f>
        <v/>
      </c>
      <c r="K26" s="17" t="str">
        <f>IF(LEN('MEZIROČNÍ NAVÝŠENÍ CENY ZP'!I27)&gt;0,UPPER(SUBSTITUTE('MEZIROČNÍ NAVÝŠENÍ CENY ZP'!I27,CHAR(10),"")),"")</f>
        <v/>
      </c>
      <c r="L26" s="17" t="str">
        <f>IF(LEN('MEZIROČNÍ NAVÝŠENÍ CENY ZP'!L27)&gt;0,UPPER(SUBSTITUTE('MEZIROČNÍ NAVÝŠENÍ CENY ZP'!L27,CHAR(10),"")),"")</f>
        <v/>
      </c>
      <c r="M26" s="28" t="str">
        <f>IF(LEN('MEZIROČNÍ NAVÝŠENÍ CENY ZP'!M27)&gt;0,UPPER(SUBSTITUTE('MEZIROČNÍ NAVÝŠENÍ CENY ZP'!M27,CHAR(10),"")),"")</f>
        <v/>
      </c>
      <c r="N26" s="54" t="str">
        <f>IF('MEZIROČNÍ NAVÝŠENÍ CENY ZP'!N27="","",'MEZIROČNÍ NAVÝŠENÍ CENY ZP'!N27)</f>
        <v/>
      </c>
      <c r="O26" s="37" t="str">
        <f>IF('MEZIROČNÍ NAVÝŠENÍ CENY ZP'!O27="","",'MEZIROČNÍ NAVÝŠENÍ CENY ZP'!O27)</f>
        <v/>
      </c>
      <c r="P26" s="37" t="str">
        <f>IF('MEZIROČNÍ NAVÝŠENÍ CENY ZP'!P27="","",'MEZIROČNÍ NAVÝŠENÍ CENY ZP'!P27)</f>
        <v/>
      </c>
      <c r="Q26" s="37" t="str">
        <f>IF(LEN('MEZIROČNÍ NAVÝŠENÍ CENY ZP'!Q27)&gt;0,UPPER(SUBSTITUTE('MEZIROČNÍ NAVÝŠENÍ CENY ZP'!Q27,CHAR(10),"")),"")</f>
        <v/>
      </c>
      <c r="R26" s="37" t="str">
        <f>IF(LEN('MEZIROČNÍ NAVÝŠENÍ CENY ZP'!R27)&gt;0,UPPER(SUBSTITUTE('MEZIROČNÍ NAVÝŠENÍ CENY ZP'!R27,CHAR(10),"")),"")</f>
        <v/>
      </c>
    </row>
    <row r="27" spans="1:18" x14ac:dyDescent="0.35">
      <c r="A27" s="24" t="str">
        <f t="shared" si="0"/>
        <v/>
      </c>
      <c r="B27" s="17" t="str">
        <f>IF(LEN('MEZIROČNÍ NAVÝŠENÍ CENY ZP'!B28)&gt;0,UPPER(SUBSTITUTE('MEZIROČNÍ NAVÝŠENÍ CENY ZP'!B28,CHAR(10),"")),"")</f>
        <v/>
      </c>
      <c r="C27" s="17" t="str">
        <f>IF(LEN('MEZIROČNÍ NAVÝŠENÍ CENY ZP'!C28)&gt;0,SUBSTITUTE('MEZIROČNÍ NAVÝŠENÍ CENY ZP'!C28,CHAR(10),""),"")</f>
        <v/>
      </c>
      <c r="D27" s="17" t="str">
        <f>IF(LEN('MEZIROČNÍ NAVÝŠENÍ CENY ZP'!D28)&gt;0,UPPER(SUBSTITUTE('MEZIROČNÍ NAVÝŠENÍ CENY ZP'!D28,CHAR(10),"")),"")</f>
        <v/>
      </c>
      <c r="E27" s="17" t="str">
        <f>IF(LEN('MEZIROČNÍ NAVÝŠENÍ CENY ZP'!E28)&gt;0,UPPER(SUBSTITUTE('MEZIROČNÍ NAVÝŠENÍ CENY ZP'!E28,CHAR(10),"")),"")</f>
        <v/>
      </c>
      <c r="F27" s="17" t="str">
        <f>IF(LEN('MEZIROČNÍ NAVÝŠENÍ CENY ZP'!F28)&gt;0,UPPER(SUBSTITUTE('MEZIROČNÍ NAVÝŠENÍ CENY ZP'!F28,CHAR(10),"")),"")</f>
        <v/>
      </c>
      <c r="G27" s="17" t="str">
        <f>IF(LEN('MEZIROČNÍ NAVÝŠENÍ CENY ZP'!G28)&gt;0,UPPER(SUBSTITUTE('MEZIROČNÍ NAVÝŠENÍ CENY ZP'!G28,CHAR(10),"")),"")</f>
        <v/>
      </c>
      <c r="H27" s="17" t="str">
        <f>IF(LEN('MEZIROČNÍ NAVÝŠENÍ CENY ZP'!H28)&gt;0,UPPER(SUBSTITUTE('MEZIROČNÍ NAVÝŠENÍ CENY ZP'!H28,CHAR(10),"")),"")</f>
        <v/>
      </c>
      <c r="I27" s="17" t="str">
        <f>IF(LEN('MEZIROČNÍ NAVÝŠENÍ CENY ZP'!J28)&gt;0,UPPER(SUBSTITUTE('MEZIROČNÍ NAVÝŠENÍ CENY ZP'!J28,CHAR(10),"")),"")</f>
        <v/>
      </c>
      <c r="J27" s="17" t="str">
        <f>IF(LEN('MEZIROČNÍ NAVÝŠENÍ CENY ZP'!K28)&gt;0,UPPER(SUBSTITUTE('MEZIROČNÍ NAVÝŠENÍ CENY ZP'!K28,CHAR(10),"")),"")</f>
        <v/>
      </c>
      <c r="K27" s="17" t="str">
        <f>IF(LEN('MEZIROČNÍ NAVÝŠENÍ CENY ZP'!I28)&gt;0,UPPER(SUBSTITUTE('MEZIROČNÍ NAVÝŠENÍ CENY ZP'!I28,CHAR(10),"")),"")</f>
        <v/>
      </c>
      <c r="L27" s="17" t="str">
        <f>IF(LEN('MEZIROČNÍ NAVÝŠENÍ CENY ZP'!L28)&gt;0,UPPER(SUBSTITUTE('MEZIROČNÍ NAVÝŠENÍ CENY ZP'!L28,CHAR(10),"")),"")</f>
        <v/>
      </c>
      <c r="M27" s="28" t="str">
        <f>IF(LEN('MEZIROČNÍ NAVÝŠENÍ CENY ZP'!M28)&gt;0,UPPER(SUBSTITUTE('MEZIROČNÍ NAVÝŠENÍ CENY ZP'!M28,CHAR(10),"")),"")</f>
        <v/>
      </c>
      <c r="N27" s="54" t="str">
        <f>IF('MEZIROČNÍ NAVÝŠENÍ CENY ZP'!N28="","",'MEZIROČNÍ NAVÝŠENÍ CENY ZP'!N28)</f>
        <v/>
      </c>
      <c r="O27" s="37" t="str">
        <f>IF('MEZIROČNÍ NAVÝŠENÍ CENY ZP'!O28="","",'MEZIROČNÍ NAVÝŠENÍ CENY ZP'!O28)</f>
        <v/>
      </c>
      <c r="P27" s="37" t="str">
        <f>IF('MEZIROČNÍ NAVÝŠENÍ CENY ZP'!P28="","",'MEZIROČNÍ NAVÝŠENÍ CENY ZP'!P28)</f>
        <v/>
      </c>
      <c r="Q27" s="37" t="str">
        <f>IF(LEN('MEZIROČNÍ NAVÝŠENÍ CENY ZP'!Q28)&gt;0,UPPER(SUBSTITUTE('MEZIROČNÍ NAVÝŠENÍ CENY ZP'!Q28,CHAR(10),"")),"")</f>
        <v/>
      </c>
      <c r="R27" s="37" t="str">
        <f>IF(LEN('MEZIROČNÍ NAVÝŠENÍ CENY ZP'!R28)&gt;0,UPPER(SUBSTITUTE('MEZIROČNÍ NAVÝŠENÍ CENY ZP'!R28,CHAR(10),"")),"")</f>
        <v/>
      </c>
    </row>
    <row r="28" spans="1:18" x14ac:dyDescent="0.35">
      <c r="A28" s="24" t="str">
        <f t="shared" si="0"/>
        <v/>
      </c>
      <c r="B28" s="17" t="str">
        <f>IF(LEN('MEZIROČNÍ NAVÝŠENÍ CENY ZP'!B29)&gt;0,UPPER(SUBSTITUTE('MEZIROČNÍ NAVÝŠENÍ CENY ZP'!B29,CHAR(10),"")),"")</f>
        <v/>
      </c>
      <c r="C28" s="17" t="str">
        <f>IF(LEN('MEZIROČNÍ NAVÝŠENÍ CENY ZP'!C29)&gt;0,SUBSTITUTE('MEZIROČNÍ NAVÝŠENÍ CENY ZP'!C29,CHAR(10),""),"")</f>
        <v/>
      </c>
      <c r="D28" s="17" t="str">
        <f>IF(LEN('MEZIROČNÍ NAVÝŠENÍ CENY ZP'!D29)&gt;0,UPPER(SUBSTITUTE('MEZIROČNÍ NAVÝŠENÍ CENY ZP'!D29,CHAR(10),"")),"")</f>
        <v/>
      </c>
      <c r="E28" s="17" t="str">
        <f>IF(LEN('MEZIROČNÍ NAVÝŠENÍ CENY ZP'!E29)&gt;0,UPPER(SUBSTITUTE('MEZIROČNÍ NAVÝŠENÍ CENY ZP'!E29,CHAR(10),"")),"")</f>
        <v/>
      </c>
      <c r="F28" s="17" t="str">
        <f>IF(LEN('MEZIROČNÍ NAVÝŠENÍ CENY ZP'!F29)&gt;0,UPPER(SUBSTITUTE('MEZIROČNÍ NAVÝŠENÍ CENY ZP'!F29,CHAR(10),"")),"")</f>
        <v/>
      </c>
      <c r="G28" s="17" t="str">
        <f>IF(LEN('MEZIROČNÍ NAVÝŠENÍ CENY ZP'!G29)&gt;0,UPPER(SUBSTITUTE('MEZIROČNÍ NAVÝŠENÍ CENY ZP'!G29,CHAR(10),"")),"")</f>
        <v/>
      </c>
      <c r="H28" s="17" t="str">
        <f>IF(LEN('MEZIROČNÍ NAVÝŠENÍ CENY ZP'!H29)&gt;0,UPPER(SUBSTITUTE('MEZIROČNÍ NAVÝŠENÍ CENY ZP'!H29,CHAR(10),"")),"")</f>
        <v/>
      </c>
      <c r="I28" s="17" t="str">
        <f>IF(LEN('MEZIROČNÍ NAVÝŠENÍ CENY ZP'!J29)&gt;0,UPPER(SUBSTITUTE('MEZIROČNÍ NAVÝŠENÍ CENY ZP'!J29,CHAR(10),"")),"")</f>
        <v/>
      </c>
      <c r="J28" s="17" t="str">
        <f>IF(LEN('MEZIROČNÍ NAVÝŠENÍ CENY ZP'!K29)&gt;0,UPPER(SUBSTITUTE('MEZIROČNÍ NAVÝŠENÍ CENY ZP'!K29,CHAR(10),"")),"")</f>
        <v/>
      </c>
      <c r="K28" s="17" t="str">
        <f>IF(LEN('MEZIROČNÍ NAVÝŠENÍ CENY ZP'!I29)&gt;0,UPPER(SUBSTITUTE('MEZIROČNÍ NAVÝŠENÍ CENY ZP'!I29,CHAR(10),"")),"")</f>
        <v/>
      </c>
      <c r="L28" s="17" t="str">
        <f>IF(LEN('MEZIROČNÍ NAVÝŠENÍ CENY ZP'!L29)&gt;0,UPPER(SUBSTITUTE('MEZIROČNÍ NAVÝŠENÍ CENY ZP'!L29,CHAR(10),"")),"")</f>
        <v/>
      </c>
      <c r="M28" s="28" t="str">
        <f>IF(LEN('MEZIROČNÍ NAVÝŠENÍ CENY ZP'!M29)&gt;0,UPPER(SUBSTITUTE('MEZIROČNÍ NAVÝŠENÍ CENY ZP'!M29,CHAR(10),"")),"")</f>
        <v/>
      </c>
      <c r="N28" s="54" t="str">
        <f>IF('MEZIROČNÍ NAVÝŠENÍ CENY ZP'!N29="","",'MEZIROČNÍ NAVÝŠENÍ CENY ZP'!N29)</f>
        <v/>
      </c>
      <c r="O28" s="37" t="str">
        <f>IF('MEZIROČNÍ NAVÝŠENÍ CENY ZP'!O29="","",'MEZIROČNÍ NAVÝŠENÍ CENY ZP'!O29)</f>
        <v/>
      </c>
      <c r="P28" s="37" t="str">
        <f>IF('MEZIROČNÍ NAVÝŠENÍ CENY ZP'!P29="","",'MEZIROČNÍ NAVÝŠENÍ CENY ZP'!P29)</f>
        <v/>
      </c>
      <c r="Q28" s="37" t="str">
        <f>IF(LEN('MEZIROČNÍ NAVÝŠENÍ CENY ZP'!Q29)&gt;0,UPPER(SUBSTITUTE('MEZIROČNÍ NAVÝŠENÍ CENY ZP'!Q29,CHAR(10),"")),"")</f>
        <v/>
      </c>
      <c r="R28" s="37" t="str">
        <f>IF(LEN('MEZIROČNÍ NAVÝŠENÍ CENY ZP'!R29)&gt;0,UPPER(SUBSTITUTE('MEZIROČNÍ NAVÝŠENÍ CENY ZP'!R29,CHAR(10),"")),"")</f>
        <v/>
      </c>
    </row>
    <row r="29" spans="1:18" x14ac:dyDescent="0.35">
      <c r="A29" s="24" t="str">
        <f t="shared" si="0"/>
        <v/>
      </c>
      <c r="B29" s="17" t="str">
        <f>IF(LEN('MEZIROČNÍ NAVÝŠENÍ CENY ZP'!B30)&gt;0,UPPER(SUBSTITUTE('MEZIROČNÍ NAVÝŠENÍ CENY ZP'!B30,CHAR(10),"")),"")</f>
        <v/>
      </c>
      <c r="C29" s="17" t="str">
        <f>IF(LEN('MEZIROČNÍ NAVÝŠENÍ CENY ZP'!C30)&gt;0,SUBSTITUTE('MEZIROČNÍ NAVÝŠENÍ CENY ZP'!C30,CHAR(10),""),"")</f>
        <v/>
      </c>
      <c r="D29" s="17" t="str">
        <f>IF(LEN('MEZIROČNÍ NAVÝŠENÍ CENY ZP'!D30)&gt;0,UPPER(SUBSTITUTE('MEZIROČNÍ NAVÝŠENÍ CENY ZP'!D30,CHAR(10),"")),"")</f>
        <v/>
      </c>
      <c r="E29" s="17" t="str">
        <f>IF(LEN('MEZIROČNÍ NAVÝŠENÍ CENY ZP'!E30)&gt;0,UPPER(SUBSTITUTE('MEZIROČNÍ NAVÝŠENÍ CENY ZP'!E30,CHAR(10),"")),"")</f>
        <v/>
      </c>
      <c r="F29" s="17" t="str">
        <f>IF(LEN('MEZIROČNÍ NAVÝŠENÍ CENY ZP'!F30)&gt;0,UPPER(SUBSTITUTE('MEZIROČNÍ NAVÝŠENÍ CENY ZP'!F30,CHAR(10),"")),"")</f>
        <v/>
      </c>
      <c r="G29" s="17" t="str">
        <f>IF(LEN('MEZIROČNÍ NAVÝŠENÍ CENY ZP'!G30)&gt;0,UPPER(SUBSTITUTE('MEZIROČNÍ NAVÝŠENÍ CENY ZP'!G30,CHAR(10),"")),"")</f>
        <v/>
      </c>
      <c r="H29" s="17" t="str">
        <f>IF(LEN('MEZIROČNÍ NAVÝŠENÍ CENY ZP'!H30)&gt;0,UPPER(SUBSTITUTE('MEZIROČNÍ NAVÝŠENÍ CENY ZP'!H30,CHAR(10),"")),"")</f>
        <v/>
      </c>
      <c r="I29" s="17" t="str">
        <f>IF(LEN('MEZIROČNÍ NAVÝŠENÍ CENY ZP'!J30)&gt;0,UPPER(SUBSTITUTE('MEZIROČNÍ NAVÝŠENÍ CENY ZP'!J30,CHAR(10),"")),"")</f>
        <v/>
      </c>
      <c r="J29" s="17" t="str">
        <f>IF(LEN('MEZIROČNÍ NAVÝŠENÍ CENY ZP'!K30)&gt;0,UPPER(SUBSTITUTE('MEZIROČNÍ NAVÝŠENÍ CENY ZP'!K30,CHAR(10),"")),"")</f>
        <v/>
      </c>
      <c r="K29" s="17" t="str">
        <f>IF(LEN('MEZIROČNÍ NAVÝŠENÍ CENY ZP'!I30)&gt;0,UPPER(SUBSTITUTE('MEZIROČNÍ NAVÝŠENÍ CENY ZP'!I30,CHAR(10),"")),"")</f>
        <v/>
      </c>
      <c r="L29" s="17" t="str">
        <f>IF(LEN('MEZIROČNÍ NAVÝŠENÍ CENY ZP'!L30)&gt;0,UPPER(SUBSTITUTE('MEZIROČNÍ NAVÝŠENÍ CENY ZP'!L30,CHAR(10),"")),"")</f>
        <v/>
      </c>
      <c r="M29" s="28" t="str">
        <f>IF(LEN('MEZIROČNÍ NAVÝŠENÍ CENY ZP'!M30)&gt;0,UPPER(SUBSTITUTE('MEZIROČNÍ NAVÝŠENÍ CENY ZP'!M30,CHAR(10),"")),"")</f>
        <v/>
      </c>
      <c r="N29" s="54" t="str">
        <f>IF('MEZIROČNÍ NAVÝŠENÍ CENY ZP'!N30="","",'MEZIROČNÍ NAVÝŠENÍ CENY ZP'!N30)</f>
        <v/>
      </c>
      <c r="O29" s="37" t="str">
        <f>IF('MEZIROČNÍ NAVÝŠENÍ CENY ZP'!O30="","",'MEZIROČNÍ NAVÝŠENÍ CENY ZP'!O30)</f>
        <v/>
      </c>
      <c r="P29" s="37" t="str">
        <f>IF('MEZIROČNÍ NAVÝŠENÍ CENY ZP'!P30="","",'MEZIROČNÍ NAVÝŠENÍ CENY ZP'!P30)</f>
        <v/>
      </c>
      <c r="Q29" s="37" t="str">
        <f>IF(LEN('MEZIROČNÍ NAVÝŠENÍ CENY ZP'!Q30)&gt;0,UPPER(SUBSTITUTE('MEZIROČNÍ NAVÝŠENÍ CENY ZP'!Q30,CHAR(10),"")),"")</f>
        <v/>
      </c>
      <c r="R29" s="37" t="str">
        <f>IF(LEN('MEZIROČNÍ NAVÝŠENÍ CENY ZP'!R30)&gt;0,UPPER(SUBSTITUTE('MEZIROČNÍ NAVÝŠENÍ CENY ZP'!R30,CHAR(10),"")),"")</f>
        <v/>
      </c>
    </row>
    <row r="30" spans="1:18" x14ac:dyDescent="0.35">
      <c r="A30" s="24" t="str">
        <f t="shared" si="0"/>
        <v/>
      </c>
      <c r="B30" s="17" t="str">
        <f>IF(LEN('MEZIROČNÍ NAVÝŠENÍ CENY ZP'!B31)&gt;0,UPPER(SUBSTITUTE('MEZIROČNÍ NAVÝŠENÍ CENY ZP'!B31,CHAR(10),"")),"")</f>
        <v/>
      </c>
      <c r="C30" s="17" t="str">
        <f>IF(LEN('MEZIROČNÍ NAVÝŠENÍ CENY ZP'!C31)&gt;0,SUBSTITUTE('MEZIROČNÍ NAVÝŠENÍ CENY ZP'!C31,CHAR(10),""),"")</f>
        <v/>
      </c>
      <c r="D30" s="17" t="str">
        <f>IF(LEN('MEZIROČNÍ NAVÝŠENÍ CENY ZP'!D31)&gt;0,UPPER(SUBSTITUTE('MEZIROČNÍ NAVÝŠENÍ CENY ZP'!D31,CHAR(10),"")),"")</f>
        <v/>
      </c>
      <c r="E30" s="17" t="str">
        <f>IF(LEN('MEZIROČNÍ NAVÝŠENÍ CENY ZP'!E31)&gt;0,UPPER(SUBSTITUTE('MEZIROČNÍ NAVÝŠENÍ CENY ZP'!E31,CHAR(10),"")),"")</f>
        <v/>
      </c>
      <c r="F30" s="17" t="str">
        <f>IF(LEN('MEZIROČNÍ NAVÝŠENÍ CENY ZP'!F31)&gt;0,UPPER(SUBSTITUTE('MEZIROČNÍ NAVÝŠENÍ CENY ZP'!F31,CHAR(10),"")),"")</f>
        <v/>
      </c>
      <c r="G30" s="17" t="str">
        <f>IF(LEN('MEZIROČNÍ NAVÝŠENÍ CENY ZP'!G31)&gt;0,UPPER(SUBSTITUTE('MEZIROČNÍ NAVÝŠENÍ CENY ZP'!G31,CHAR(10),"")),"")</f>
        <v/>
      </c>
      <c r="H30" s="17" t="str">
        <f>IF(LEN('MEZIROČNÍ NAVÝŠENÍ CENY ZP'!H31)&gt;0,UPPER(SUBSTITUTE('MEZIROČNÍ NAVÝŠENÍ CENY ZP'!H31,CHAR(10),"")),"")</f>
        <v/>
      </c>
      <c r="I30" s="17" t="str">
        <f>IF(LEN('MEZIROČNÍ NAVÝŠENÍ CENY ZP'!J31)&gt;0,UPPER(SUBSTITUTE('MEZIROČNÍ NAVÝŠENÍ CENY ZP'!J31,CHAR(10),"")),"")</f>
        <v/>
      </c>
      <c r="J30" s="17" t="str">
        <f>IF(LEN('MEZIROČNÍ NAVÝŠENÍ CENY ZP'!K31)&gt;0,UPPER(SUBSTITUTE('MEZIROČNÍ NAVÝŠENÍ CENY ZP'!K31,CHAR(10),"")),"")</f>
        <v/>
      </c>
      <c r="K30" s="17" t="str">
        <f>IF(LEN('MEZIROČNÍ NAVÝŠENÍ CENY ZP'!I31)&gt;0,UPPER(SUBSTITUTE('MEZIROČNÍ NAVÝŠENÍ CENY ZP'!I31,CHAR(10),"")),"")</f>
        <v/>
      </c>
      <c r="L30" s="17" t="str">
        <f>IF(LEN('MEZIROČNÍ NAVÝŠENÍ CENY ZP'!L31)&gt;0,UPPER(SUBSTITUTE('MEZIROČNÍ NAVÝŠENÍ CENY ZP'!L31,CHAR(10),"")),"")</f>
        <v/>
      </c>
      <c r="M30" s="28" t="str">
        <f>IF(LEN('MEZIROČNÍ NAVÝŠENÍ CENY ZP'!M31)&gt;0,UPPER(SUBSTITUTE('MEZIROČNÍ NAVÝŠENÍ CENY ZP'!M31,CHAR(10),"")),"")</f>
        <v/>
      </c>
      <c r="N30" s="54" t="str">
        <f>IF('MEZIROČNÍ NAVÝŠENÍ CENY ZP'!N31="","",'MEZIROČNÍ NAVÝŠENÍ CENY ZP'!N31)</f>
        <v/>
      </c>
      <c r="O30" s="37" t="str">
        <f>IF('MEZIROČNÍ NAVÝŠENÍ CENY ZP'!O31="","",'MEZIROČNÍ NAVÝŠENÍ CENY ZP'!O31)</f>
        <v/>
      </c>
      <c r="P30" s="37" t="str">
        <f>IF('MEZIROČNÍ NAVÝŠENÍ CENY ZP'!P31="","",'MEZIROČNÍ NAVÝŠENÍ CENY ZP'!P31)</f>
        <v/>
      </c>
      <c r="Q30" s="37" t="str">
        <f>IF(LEN('MEZIROČNÍ NAVÝŠENÍ CENY ZP'!Q31)&gt;0,UPPER(SUBSTITUTE('MEZIROČNÍ NAVÝŠENÍ CENY ZP'!Q31,CHAR(10),"")),"")</f>
        <v/>
      </c>
      <c r="R30" s="37" t="str">
        <f>IF(LEN('MEZIROČNÍ NAVÝŠENÍ CENY ZP'!R31)&gt;0,UPPER(SUBSTITUTE('MEZIROČNÍ NAVÝŠENÍ CENY ZP'!R31,CHAR(10),"")),"")</f>
        <v/>
      </c>
    </row>
    <row r="31" spans="1:18" x14ac:dyDescent="0.35">
      <c r="A31" s="24" t="str">
        <f t="shared" si="0"/>
        <v/>
      </c>
      <c r="B31" s="17" t="str">
        <f>IF(LEN('MEZIROČNÍ NAVÝŠENÍ CENY ZP'!B32)&gt;0,UPPER(SUBSTITUTE('MEZIROČNÍ NAVÝŠENÍ CENY ZP'!B32,CHAR(10),"")),"")</f>
        <v/>
      </c>
      <c r="C31" s="17" t="str">
        <f>IF(LEN('MEZIROČNÍ NAVÝŠENÍ CENY ZP'!C32)&gt;0,SUBSTITUTE('MEZIROČNÍ NAVÝŠENÍ CENY ZP'!C32,CHAR(10),""),"")</f>
        <v/>
      </c>
      <c r="D31" s="17" t="str">
        <f>IF(LEN('MEZIROČNÍ NAVÝŠENÍ CENY ZP'!D32)&gt;0,UPPER(SUBSTITUTE('MEZIROČNÍ NAVÝŠENÍ CENY ZP'!D32,CHAR(10),"")),"")</f>
        <v/>
      </c>
      <c r="E31" s="17" t="str">
        <f>IF(LEN('MEZIROČNÍ NAVÝŠENÍ CENY ZP'!E32)&gt;0,UPPER(SUBSTITUTE('MEZIROČNÍ NAVÝŠENÍ CENY ZP'!E32,CHAR(10),"")),"")</f>
        <v/>
      </c>
      <c r="F31" s="17" t="str">
        <f>IF(LEN('MEZIROČNÍ NAVÝŠENÍ CENY ZP'!F32)&gt;0,UPPER(SUBSTITUTE('MEZIROČNÍ NAVÝŠENÍ CENY ZP'!F32,CHAR(10),"")),"")</f>
        <v/>
      </c>
      <c r="G31" s="17" t="str">
        <f>IF(LEN('MEZIROČNÍ NAVÝŠENÍ CENY ZP'!G32)&gt;0,UPPER(SUBSTITUTE('MEZIROČNÍ NAVÝŠENÍ CENY ZP'!G32,CHAR(10),"")),"")</f>
        <v/>
      </c>
      <c r="H31" s="17" t="str">
        <f>IF(LEN('MEZIROČNÍ NAVÝŠENÍ CENY ZP'!H32)&gt;0,UPPER(SUBSTITUTE('MEZIROČNÍ NAVÝŠENÍ CENY ZP'!H32,CHAR(10),"")),"")</f>
        <v/>
      </c>
      <c r="I31" s="17" t="str">
        <f>IF(LEN('MEZIROČNÍ NAVÝŠENÍ CENY ZP'!J32)&gt;0,UPPER(SUBSTITUTE('MEZIROČNÍ NAVÝŠENÍ CENY ZP'!J32,CHAR(10),"")),"")</f>
        <v/>
      </c>
      <c r="J31" s="17" t="str">
        <f>IF(LEN('MEZIROČNÍ NAVÝŠENÍ CENY ZP'!K32)&gt;0,UPPER(SUBSTITUTE('MEZIROČNÍ NAVÝŠENÍ CENY ZP'!K32,CHAR(10),"")),"")</f>
        <v/>
      </c>
      <c r="K31" s="17" t="str">
        <f>IF(LEN('MEZIROČNÍ NAVÝŠENÍ CENY ZP'!I32)&gt;0,UPPER(SUBSTITUTE('MEZIROČNÍ NAVÝŠENÍ CENY ZP'!I32,CHAR(10),"")),"")</f>
        <v/>
      </c>
      <c r="L31" s="17" t="str">
        <f>IF(LEN('MEZIROČNÍ NAVÝŠENÍ CENY ZP'!L32)&gt;0,UPPER(SUBSTITUTE('MEZIROČNÍ NAVÝŠENÍ CENY ZP'!L32,CHAR(10),"")),"")</f>
        <v/>
      </c>
      <c r="M31" s="28" t="str">
        <f>IF(LEN('MEZIROČNÍ NAVÝŠENÍ CENY ZP'!M32)&gt;0,UPPER(SUBSTITUTE('MEZIROČNÍ NAVÝŠENÍ CENY ZP'!M32,CHAR(10),"")),"")</f>
        <v/>
      </c>
      <c r="N31" s="54" t="str">
        <f>IF('MEZIROČNÍ NAVÝŠENÍ CENY ZP'!N32="","",'MEZIROČNÍ NAVÝŠENÍ CENY ZP'!N32)</f>
        <v/>
      </c>
      <c r="O31" s="37" t="str">
        <f>IF('MEZIROČNÍ NAVÝŠENÍ CENY ZP'!O32="","",'MEZIROČNÍ NAVÝŠENÍ CENY ZP'!O32)</f>
        <v/>
      </c>
      <c r="P31" s="37" t="str">
        <f>IF('MEZIROČNÍ NAVÝŠENÍ CENY ZP'!P32="","",'MEZIROČNÍ NAVÝŠENÍ CENY ZP'!P32)</f>
        <v/>
      </c>
      <c r="Q31" s="37" t="str">
        <f>IF(LEN('MEZIROČNÍ NAVÝŠENÍ CENY ZP'!Q32)&gt;0,UPPER(SUBSTITUTE('MEZIROČNÍ NAVÝŠENÍ CENY ZP'!Q32,CHAR(10),"")),"")</f>
        <v/>
      </c>
      <c r="R31" s="37" t="str">
        <f>IF(LEN('MEZIROČNÍ NAVÝŠENÍ CENY ZP'!R32)&gt;0,UPPER(SUBSTITUTE('MEZIROČNÍ NAVÝŠENÍ CENY ZP'!R32,CHAR(10),"")),"")</f>
        <v/>
      </c>
    </row>
    <row r="32" spans="1:18" x14ac:dyDescent="0.35">
      <c r="A32" s="24" t="str">
        <f t="shared" si="0"/>
        <v/>
      </c>
      <c r="B32" s="17" t="str">
        <f>IF(LEN('MEZIROČNÍ NAVÝŠENÍ CENY ZP'!B33)&gt;0,UPPER(SUBSTITUTE('MEZIROČNÍ NAVÝŠENÍ CENY ZP'!B33,CHAR(10),"")),"")</f>
        <v/>
      </c>
      <c r="C32" s="17" t="str">
        <f>IF(LEN('MEZIROČNÍ NAVÝŠENÍ CENY ZP'!C33)&gt;0,SUBSTITUTE('MEZIROČNÍ NAVÝŠENÍ CENY ZP'!C33,CHAR(10),""),"")</f>
        <v/>
      </c>
      <c r="D32" s="17" t="str">
        <f>IF(LEN('MEZIROČNÍ NAVÝŠENÍ CENY ZP'!D33)&gt;0,UPPER(SUBSTITUTE('MEZIROČNÍ NAVÝŠENÍ CENY ZP'!D33,CHAR(10),"")),"")</f>
        <v/>
      </c>
      <c r="E32" s="17" t="str">
        <f>IF(LEN('MEZIROČNÍ NAVÝŠENÍ CENY ZP'!E33)&gt;0,UPPER(SUBSTITUTE('MEZIROČNÍ NAVÝŠENÍ CENY ZP'!E33,CHAR(10),"")),"")</f>
        <v/>
      </c>
      <c r="F32" s="17" t="str">
        <f>IF(LEN('MEZIROČNÍ NAVÝŠENÍ CENY ZP'!F33)&gt;0,UPPER(SUBSTITUTE('MEZIROČNÍ NAVÝŠENÍ CENY ZP'!F33,CHAR(10),"")),"")</f>
        <v/>
      </c>
      <c r="G32" s="17" t="str">
        <f>IF(LEN('MEZIROČNÍ NAVÝŠENÍ CENY ZP'!G33)&gt;0,UPPER(SUBSTITUTE('MEZIROČNÍ NAVÝŠENÍ CENY ZP'!G33,CHAR(10),"")),"")</f>
        <v/>
      </c>
      <c r="H32" s="17" t="str">
        <f>IF(LEN('MEZIROČNÍ NAVÝŠENÍ CENY ZP'!H33)&gt;0,UPPER(SUBSTITUTE('MEZIROČNÍ NAVÝŠENÍ CENY ZP'!H33,CHAR(10),"")),"")</f>
        <v/>
      </c>
      <c r="I32" s="17" t="str">
        <f>IF(LEN('MEZIROČNÍ NAVÝŠENÍ CENY ZP'!J33)&gt;0,UPPER(SUBSTITUTE('MEZIROČNÍ NAVÝŠENÍ CENY ZP'!J33,CHAR(10),"")),"")</f>
        <v/>
      </c>
      <c r="J32" s="17" t="str">
        <f>IF(LEN('MEZIROČNÍ NAVÝŠENÍ CENY ZP'!K33)&gt;0,UPPER(SUBSTITUTE('MEZIROČNÍ NAVÝŠENÍ CENY ZP'!K33,CHAR(10),"")),"")</f>
        <v/>
      </c>
      <c r="K32" s="17" t="str">
        <f>IF(LEN('MEZIROČNÍ NAVÝŠENÍ CENY ZP'!I33)&gt;0,UPPER(SUBSTITUTE('MEZIROČNÍ NAVÝŠENÍ CENY ZP'!I33,CHAR(10),"")),"")</f>
        <v/>
      </c>
      <c r="L32" s="17" t="str">
        <f>IF(LEN('MEZIROČNÍ NAVÝŠENÍ CENY ZP'!L33)&gt;0,UPPER(SUBSTITUTE('MEZIROČNÍ NAVÝŠENÍ CENY ZP'!L33,CHAR(10),"")),"")</f>
        <v/>
      </c>
      <c r="M32" s="28" t="str">
        <f>IF(LEN('MEZIROČNÍ NAVÝŠENÍ CENY ZP'!M33)&gt;0,UPPER(SUBSTITUTE('MEZIROČNÍ NAVÝŠENÍ CENY ZP'!M33,CHAR(10),"")),"")</f>
        <v/>
      </c>
      <c r="N32" s="54" t="str">
        <f>IF('MEZIROČNÍ NAVÝŠENÍ CENY ZP'!N33="","",'MEZIROČNÍ NAVÝŠENÍ CENY ZP'!N33)</f>
        <v/>
      </c>
      <c r="O32" s="37" t="str">
        <f>IF('MEZIROČNÍ NAVÝŠENÍ CENY ZP'!O33="","",'MEZIROČNÍ NAVÝŠENÍ CENY ZP'!O33)</f>
        <v/>
      </c>
      <c r="P32" s="37" t="str">
        <f>IF('MEZIROČNÍ NAVÝŠENÍ CENY ZP'!P33="","",'MEZIROČNÍ NAVÝŠENÍ CENY ZP'!P33)</f>
        <v/>
      </c>
      <c r="Q32" s="37" t="str">
        <f>IF(LEN('MEZIROČNÍ NAVÝŠENÍ CENY ZP'!Q33)&gt;0,UPPER(SUBSTITUTE('MEZIROČNÍ NAVÝŠENÍ CENY ZP'!Q33,CHAR(10),"")),"")</f>
        <v/>
      </c>
      <c r="R32" s="37" t="str">
        <f>IF(LEN('MEZIROČNÍ NAVÝŠENÍ CENY ZP'!R33)&gt;0,UPPER(SUBSTITUTE('MEZIROČNÍ NAVÝŠENÍ CENY ZP'!R33,CHAR(10),"")),"")</f>
        <v/>
      </c>
    </row>
    <row r="33" spans="1:18" x14ac:dyDescent="0.35">
      <c r="A33" s="24" t="str">
        <f t="shared" si="0"/>
        <v/>
      </c>
      <c r="B33" s="17" t="str">
        <f>IF(LEN('MEZIROČNÍ NAVÝŠENÍ CENY ZP'!B34)&gt;0,UPPER(SUBSTITUTE('MEZIROČNÍ NAVÝŠENÍ CENY ZP'!B34,CHAR(10),"")),"")</f>
        <v/>
      </c>
      <c r="C33" s="17" t="str">
        <f>IF(LEN('MEZIROČNÍ NAVÝŠENÍ CENY ZP'!C34)&gt;0,SUBSTITUTE('MEZIROČNÍ NAVÝŠENÍ CENY ZP'!C34,CHAR(10),""),"")</f>
        <v/>
      </c>
      <c r="D33" s="17" t="str">
        <f>IF(LEN('MEZIROČNÍ NAVÝŠENÍ CENY ZP'!D34)&gt;0,UPPER(SUBSTITUTE('MEZIROČNÍ NAVÝŠENÍ CENY ZP'!D34,CHAR(10),"")),"")</f>
        <v/>
      </c>
      <c r="E33" s="17" t="str">
        <f>IF(LEN('MEZIROČNÍ NAVÝŠENÍ CENY ZP'!E34)&gt;0,UPPER(SUBSTITUTE('MEZIROČNÍ NAVÝŠENÍ CENY ZP'!E34,CHAR(10),"")),"")</f>
        <v/>
      </c>
      <c r="F33" s="17" t="str">
        <f>IF(LEN('MEZIROČNÍ NAVÝŠENÍ CENY ZP'!F34)&gt;0,UPPER(SUBSTITUTE('MEZIROČNÍ NAVÝŠENÍ CENY ZP'!F34,CHAR(10),"")),"")</f>
        <v/>
      </c>
      <c r="G33" s="17" t="str">
        <f>IF(LEN('MEZIROČNÍ NAVÝŠENÍ CENY ZP'!G34)&gt;0,UPPER(SUBSTITUTE('MEZIROČNÍ NAVÝŠENÍ CENY ZP'!G34,CHAR(10),"")),"")</f>
        <v/>
      </c>
      <c r="H33" s="17" t="str">
        <f>IF(LEN('MEZIROČNÍ NAVÝŠENÍ CENY ZP'!H34)&gt;0,UPPER(SUBSTITUTE('MEZIROČNÍ NAVÝŠENÍ CENY ZP'!H34,CHAR(10),"")),"")</f>
        <v/>
      </c>
      <c r="I33" s="17" t="str">
        <f>IF(LEN('MEZIROČNÍ NAVÝŠENÍ CENY ZP'!J34)&gt;0,UPPER(SUBSTITUTE('MEZIROČNÍ NAVÝŠENÍ CENY ZP'!J34,CHAR(10),"")),"")</f>
        <v/>
      </c>
      <c r="J33" s="17" t="str">
        <f>IF(LEN('MEZIROČNÍ NAVÝŠENÍ CENY ZP'!K34)&gt;0,UPPER(SUBSTITUTE('MEZIROČNÍ NAVÝŠENÍ CENY ZP'!K34,CHAR(10),"")),"")</f>
        <v/>
      </c>
      <c r="K33" s="17" t="str">
        <f>IF(LEN('MEZIROČNÍ NAVÝŠENÍ CENY ZP'!I34)&gt;0,UPPER(SUBSTITUTE('MEZIROČNÍ NAVÝŠENÍ CENY ZP'!I34,CHAR(10),"")),"")</f>
        <v/>
      </c>
      <c r="L33" s="17" t="str">
        <f>IF(LEN('MEZIROČNÍ NAVÝŠENÍ CENY ZP'!L34)&gt;0,UPPER(SUBSTITUTE('MEZIROČNÍ NAVÝŠENÍ CENY ZP'!L34,CHAR(10),"")),"")</f>
        <v/>
      </c>
      <c r="M33" s="28" t="str">
        <f>IF(LEN('MEZIROČNÍ NAVÝŠENÍ CENY ZP'!M34)&gt;0,UPPER(SUBSTITUTE('MEZIROČNÍ NAVÝŠENÍ CENY ZP'!M34,CHAR(10),"")),"")</f>
        <v/>
      </c>
      <c r="N33" s="54" t="str">
        <f>IF('MEZIROČNÍ NAVÝŠENÍ CENY ZP'!N34="","",'MEZIROČNÍ NAVÝŠENÍ CENY ZP'!N34)</f>
        <v/>
      </c>
      <c r="O33" s="37" t="str">
        <f>IF('MEZIROČNÍ NAVÝŠENÍ CENY ZP'!O34="","",'MEZIROČNÍ NAVÝŠENÍ CENY ZP'!O34)</f>
        <v/>
      </c>
      <c r="P33" s="37" t="str">
        <f>IF('MEZIROČNÍ NAVÝŠENÍ CENY ZP'!P34="","",'MEZIROČNÍ NAVÝŠENÍ CENY ZP'!P34)</f>
        <v/>
      </c>
      <c r="Q33" s="37" t="str">
        <f>IF(LEN('MEZIROČNÍ NAVÝŠENÍ CENY ZP'!Q34)&gt;0,UPPER(SUBSTITUTE('MEZIROČNÍ NAVÝŠENÍ CENY ZP'!Q34,CHAR(10),"")),"")</f>
        <v/>
      </c>
      <c r="R33" s="37" t="str">
        <f>IF(LEN('MEZIROČNÍ NAVÝŠENÍ CENY ZP'!R34)&gt;0,UPPER(SUBSTITUTE('MEZIROČNÍ NAVÝŠENÍ CENY ZP'!R34,CHAR(10),"")),"")</f>
        <v/>
      </c>
    </row>
    <row r="34" spans="1:18" x14ac:dyDescent="0.35">
      <c r="A34" s="24" t="str">
        <f t="shared" si="0"/>
        <v/>
      </c>
      <c r="B34" s="17" t="str">
        <f>IF(LEN('MEZIROČNÍ NAVÝŠENÍ CENY ZP'!B35)&gt;0,UPPER(SUBSTITUTE('MEZIROČNÍ NAVÝŠENÍ CENY ZP'!B35,CHAR(10),"")),"")</f>
        <v/>
      </c>
      <c r="C34" s="17" t="str">
        <f>IF(LEN('MEZIROČNÍ NAVÝŠENÍ CENY ZP'!C35)&gt;0,SUBSTITUTE('MEZIROČNÍ NAVÝŠENÍ CENY ZP'!C35,CHAR(10),""),"")</f>
        <v/>
      </c>
      <c r="D34" s="17" t="str">
        <f>IF(LEN('MEZIROČNÍ NAVÝŠENÍ CENY ZP'!D35)&gt;0,UPPER(SUBSTITUTE('MEZIROČNÍ NAVÝŠENÍ CENY ZP'!D35,CHAR(10),"")),"")</f>
        <v/>
      </c>
      <c r="E34" s="17" t="str">
        <f>IF(LEN('MEZIROČNÍ NAVÝŠENÍ CENY ZP'!E35)&gt;0,UPPER(SUBSTITUTE('MEZIROČNÍ NAVÝŠENÍ CENY ZP'!E35,CHAR(10),"")),"")</f>
        <v/>
      </c>
      <c r="F34" s="17" t="str">
        <f>IF(LEN('MEZIROČNÍ NAVÝŠENÍ CENY ZP'!F35)&gt;0,UPPER(SUBSTITUTE('MEZIROČNÍ NAVÝŠENÍ CENY ZP'!F35,CHAR(10),"")),"")</f>
        <v/>
      </c>
      <c r="G34" s="17" t="str">
        <f>IF(LEN('MEZIROČNÍ NAVÝŠENÍ CENY ZP'!G35)&gt;0,UPPER(SUBSTITUTE('MEZIROČNÍ NAVÝŠENÍ CENY ZP'!G35,CHAR(10),"")),"")</f>
        <v/>
      </c>
      <c r="H34" s="17" t="str">
        <f>IF(LEN('MEZIROČNÍ NAVÝŠENÍ CENY ZP'!H35)&gt;0,UPPER(SUBSTITUTE('MEZIROČNÍ NAVÝŠENÍ CENY ZP'!H35,CHAR(10),"")),"")</f>
        <v/>
      </c>
      <c r="I34" s="17" t="str">
        <f>IF(LEN('MEZIROČNÍ NAVÝŠENÍ CENY ZP'!J35)&gt;0,UPPER(SUBSTITUTE('MEZIROČNÍ NAVÝŠENÍ CENY ZP'!J35,CHAR(10),"")),"")</f>
        <v/>
      </c>
      <c r="J34" s="17" t="str">
        <f>IF(LEN('MEZIROČNÍ NAVÝŠENÍ CENY ZP'!K35)&gt;0,UPPER(SUBSTITUTE('MEZIROČNÍ NAVÝŠENÍ CENY ZP'!K35,CHAR(10),"")),"")</f>
        <v/>
      </c>
      <c r="K34" s="17" t="str">
        <f>IF(LEN('MEZIROČNÍ NAVÝŠENÍ CENY ZP'!I35)&gt;0,UPPER(SUBSTITUTE('MEZIROČNÍ NAVÝŠENÍ CENY ZP'!I35,CHAR(10),"")),"")</f>
        <v/>
      </c>
      <c r="L34" s="17" t="str">
        <f>IF(LEN('MEZIROČNÍ NAVÝŠENÍ CENY ZP'!L35)&gt;0,UPPER(SUBSTITUTE('MEZIROČNÍ NAVÝŠENÍ CENY ZP'!L35,CHAR(10),"")),"")</f>
        <v/>
      </c>
      <c r="M34" s="28" t="str">
        <f>IF(LEN('MEZIROČNÍ NAVÝŠENÍ CENY ZP'!M35)&gt;0,UPPER(SUBSTITUTE('MEZIROČNÍ NAVÝŠENÍ CENY ZP'!M35,CHAR(10),"")),"")</f>
        <v/>
      </c>
      <c r="N34" s="54" t="str">
        <f>IF('MEZIROČNÍ NAVÝŠENÍ CENY ZP'!N35="","",'MEZIROČNÍ NAVÝŠENÍ CENY ZP'!N35)</f>
        <v/>
      </c>
      <c r="O34" s="37" t="str">
        <f>IF('MEZIROČNÍ NAVÝŠENÍ CENY ZP'!O35="","",'MEZIROČNÍ NAVÝŠENÍ CENY ZP'!O35)</f>
        <v/>
      </c>
      <c r="P34" s="37" t="str">
        <f>IF('MEZIROČNÍ NAVÝŠENÍ CENY ZP'!P35="","",'MEZIROČNÍ NAVÝŠENÍ CENY ZP'!P35)</f>
        <v/>
      </c>
      <c r="Q34" s="37" t="str">
        <f>IF(LEN('MEZIROČNÍ NAVÝŠENÍ CENY ZP'!Q35)&gt;0,UPPER(SUBSTITUTE('MEZIROČNÍ NAVÝŠENÍ CENY ZP'!Q35,CHAR(10),"")),"")</f>
        <v/>
      </c>
      <c r="R34" s="37" t="str">
        <f>IF(LEN('MEZIROČNÍ NAVÝŠENÍ CENY ZP'!R35)&gt;0,UPPER(SUBSTITUTE('MEZIROČNÍ NAVÝŠENÍ CENY ZP'!R35,CHAR(10),"")),"")</f>
        <v/>
      </c>
    </row>
    <row r="35" spans="1:18" x14ac:dyDescent="0.35">
      <c r="A35" s="24" t="str">
        <f t="shared" si="0"/>
        <v/>
      </c>
      <c r="B35" s="17" t="str">
        <f>IF(LEN('MEZIROČNÍ NAVÝŠENÍ CENY ZP'!B36)&gt;0,UPPER(SUBSTITUTE('MEZIROČNÍ NAVÝŠENÍ CENY ZP'!B36,CHAR(10),"")),"")</f>
        <v/>
      </c>
      <c r="C35" s="17" t="str">
        <f>IF(LEN('MEZIROČNÍ NAVÝŠENÍ CENY ZP'!C36)&gt;0,SUBSTITUTE('MEZIROČNÍ NAVÝŠENÍ CENY ZP'!C36,CHAR(10),""),"")</f>
        <v/>
      </c>
      <c r="D35" s="17" t="str">
        <f>IF(LEN('MEZIROČNÍ NAVÝŠENÍ CENY ZP'!D36)&gt;0,UPPER(SUBSTITUTE('MEZIROČNÍ NAVÝŠENÍ CENY ZP'!D36,CHAR(10),"")),"")</f>
        <v/>
      </c>
      <c r="E35" s="17" t="str">
        <f>IF(LEN('MEZIROČNÍ NAVÝŠENÍ CENY ZP'!E36)&gt;0,UPPER(SUBSTITUTE('MEZIROČNÍ NAVÝŠENÍ CENY ZP'!E36,CHAR(10),"")),"")</f>
        <v/>
      </c>
      <c r="F35" s="17" t="str">
        <f>IF(LEN('MEZIROČNÍ NAVÝŠENÍ CENY ZP'!F36)&gt;0,UPPER(SUBSTITUTE('MEZIROČNÍ NAVÝŠENÍ CENY ZP'!F36,CHAR(10),"")),"")</f>
        <v/>
      </c>
      <c r="G35" s="17" t="str">
        <f>IF(LEN('MEZIROČNÍ NAVÝŠENÍ CENY ZP'!G36)&gt;0,UPPER(SUBSTITUTE('MEZIROČNÍ NAVÝŠENÍ CENY ZP'!G36,CHAR(10),"")),"")</f>
        <v/>
      </c>
      <c r="H35" s="17" t="str">
        <f>IF(LEN('MEZIROČNÍ NAVÝŠENÍ CENY ZP'!H36)&gt;0,UPPER(SUBSTITUTE('MEZIROČNÍ NAVÝŠENÍ CENY ZP'!H36,CHAR(10),"")),"")</f>
        <v/>
      </c>
      <c r="I35" s="17" t="str">
        <f>IF(LEN('MEZIROČNÍ NAVÝŠENÍ CENY ZP'!J36)&gt;0,UPPER(SUBSTITUTE('MEZIROČNÍ NAVÝŠENÍ CENY ZP'!J36,CHAR(10),"")),"")</f>
        <v/>
      </c>
      <c r="J35" s="17" t="str">
        <f>IF(LEN('MEZIROČNÍ NAVÝŠENÍ CENY ZP'!K36)&gt;0,UPPER(SUBSTITUTE('MEZIROČNÍ NAVÝŠENÍ CENY ZP'!K36,CHAR(10),"")),"")</f>
        <v/>
      </c>
      <c r="K35" s="17" t="str">
        <f>IF(LEN('MEZIROČNÍ NAVÝŠENÍ CENY ZP'!I36)&gt;0,UPPER(SUBSTITUTE('MEZIROČNÍ NAVÝŠENÍ CENY ZP'!I36,CHAR(10),"")),"")</f>
        <v/>
      </c>
      <c r="L35" s="17" t="str">
        <f>IF(LEN('MEZIROČNÍ NAVÝŠENÍ CENY ZP'!L36)&gt;0,UPPER(SUBSTITUTE('MEZIROČNÍ NAVÝŠENÍ CENY ZP'!L36,CHAR(10),"")),"")</f>
        <v/>
      </c>
      <c r="M35" s="28" t="str">
        <f>IF(LEN('MEZIROČNÍ NAVÝŠENÍ CENY ZP'!M36)&gt;0,UPPER(SUBSTITUTE('MEZIROČNÍ NAVÝŠENÍ CENY ZP'!M36,CHAR(10),"")),"")</f>
        <v/>
      </c>
      <c r="N35" s="54" t="str">
        <f>IF('MEZIROČNÍ NAVÝŠENÍ CENY ZP'!N36="","",'MEZIROČNÍ NAVÝŠENÍ CENY ZP'!N36)</f>
        <v/>
      </c>
      <c r="O35" s="37" t="str">
        <f>IF('MEZIROČNÍ NAVÝŠENÍ CENY ZP'!O36="","",'MEZIROČNÍ NAVÝŠENÍ CENY ZP'!O36)</f>
        <v/>
      </c>
      <c r="P35" s="37" t="str">
        <f>IF('MEZIROČNÍ NAVÝŠENÍ CENY ZP'!P36="","",'MEZIROČNÍ NAVÝŠENÍ CENY ZP'!P36)</f>
        <v/>
      </c>
      <c r="Q35" s="37" t="str">
        <f>IF(LEN('MEZIROČNÍ NAVÝŠENÍ CENY ZP'!Q36)&gt;0,UPPER(SUBSTITUTE('MEZIROČNÍ NAVÝŠENÍ CENY ZP'!Q36,CHAR(10),"")),"")</f>
        <v/>
      </c>
      <c r="R35" s="37" t="str">
        <f>IF(LEN('MEZIROČNÍ NAVÝŠENÍ CENY ZP'!R36)&gt;0,UPPER(SUBSTITUTE('MEZIROČNÍ NAVÝŠENÍ CENY ZP'!R36,CHAR(10),"")),"")</f>
        <v/>
      </c>
    </row>
    <row r="36" spans="1:18" x14ac:dyDescent="0.35">
      <c r="A36" s="24" t="str">
        <f t="shared" si="0"/>
        <v/>
      </c>
      <c r="B36" s="17" t="str">
        <f>IF(LEN('MEZIROČNÍ NAVÝŠENÍ CENY ZP'!B37)&gt;0,UPPER(SUBSTITUTE('MEZIROČNÍ NAVÝŠENÍ CENY ZP'!B37,CHAR(10),"")),"")</f>
        <v/>
      </c>
      <c r="C36" s="17" t="str">
        <f>IF(LEN('MEZIROČNÍ NAVÝŠENÍ CENY ZP'!C37)&gt;0,SUBSTITUTE('MEZIROČNÍ NAVÝŠENÍ CENY ZP'!C37,CHAR(10),""),"")</f>
        <v/>
      </c>
      <c r="D36" s="17" t="str">
        <f>IF(LEN('MEZIROČNÍ NAVÝŠENÍ CENY ZP'!D37)&gt;0,UPPER(SUBSTITUTE('MEZIROČNÍ NAVÝŠENÍ CENY ZP'!D37,CHAR(10),"")),"")</f>
        <v/>
      </c>
      <c r="E36" s="17" t="str">
        <f>IF(LEN('MEZIROČNÍ NAVÝŠENÍ CENY ZP'!E37)&gt;0,UPPER(SUBSTITUTE('MEZIROČNÍ NAVÝŠENÍ CENY ZP'!E37,CHAR(10),"")),"")</f>
        <v/>
      </c>
      <c r="F36" s="17" t="str">
        <f>IF(LEN('MEZIROČNÍ NAVÝŠENÍ CENY ZP'!F37)&gt;0,UPPER(SUBSTITUTE('MEZIROČNÍ NAVÝŠENÍ CENY ZP'!F37,CHAR(10),"")),"")</f>
        <v/>
      </c>
      <c r="G36" s="17" t="str">
        <f>IF(LEN('MEZIROČNÍ NAVÝŠENÍ CENY ZP'!G37)&gt;0,UPPER(SUBSTITUTE('MEZIROČNÍ NAVÝŠENÍ CENY ZP'!G37,CHAR(10),"")),"")</f>
        <v/>
      </c>
      <c r="H36" s="17" t="str">
        <f>IF(LEN('MEZIROČNÍ NAVÝŠENÍ CENY ZP'!H37)&gt;0,UPPER(SUBSTITUTE('MEZIROČNÍ NAVÝŠENÍ CENY ZP'!H37,CHAR(10),"")),"")</f>
        <v/>
      </c>
      <c r="I36" s="17" t="str">
        <f>IF(LEN('MEZIROČNÍ NAVÝŠENÍ CENY ZP'!J37)&gt;0,UPPER(SUBSTITUTE('MEZIROČNÍ NAVÝŠENÍ CENY ZP'!J37,CHAR(10),"")),"")</f>
        <v/>
      </c>
      <c r="J36" s="17" t="str">
        <f>IF(LEN('MEZIROČNÍ NAVÝŠENÍ CENY ZP'!K37)&gt;0,UPPER(SUBSTITUTE('MEZIROČNÍ NAVÝŠENÍ CENY ZP'!K37,CHAR(10),"")),"")</f>
        <v/>
      </c>
      <c r="K36" s="17" t="str">
        <f>IF(LEN('MEZIROČNÍ NAVÝŠENÍ CENY ZP'!I37)&gt;0,UPPER(SUBSTITUTE('MEZIROČNÍ NAVÝŠENÍ CENY ZP'!I37,CHAR(10),"")),"")</f>
        <v/>
      </c>
      <c r="L36" s="17" t="str">
        <f>IF(LEN('MEZIROČNÍ NAVÝŠENÍ CENY ZP'!L37)&gt;0,UPPER(SUBSTITUTE('MEZIROČNÍ NAVÝŠENÍ CENY ZP'!L37,CHAR(10),"")),"")</f>
        <v/>
      </c>
      <c r="M36" s="28" t="str">
        <f>IF(LEN('MEZIROČNÍ NAVÝŠENÍ CENY ZP'!M37)&gt;0,UPPER(SUBSTITUTE('MEZIROČNÍ NAVÝŠENÍ CENY ZP'!M37,CHAR(10),"")),"")</f>
        <v/>
      </c>
      <c r="N36" s="54" t="str">
        <f>IF('MEZIROČNÍ NAVÝŠENÍ CENY ZP'!N37="","",'MEZIROČNÍ NAVÝŠENÍ CENY ZP'!N37)</f>
        <v/>
      </c>
      <c r="O36" s="37" t="str">
        <f>IF('MEZIROČNÍ NAVÝŠENÍ CENY ZP'!O37="","",'MEZIROČNÍ NAVÝŠENÍ CENY ZP'!O37)</f>
        <v/>
      </c>
      <c r="P36" s="37" t="str">
        <f>IF('MEZIROČNÍ NAVÝŠENÍ CENY ZP'!P37="","",'MEZIROČNÍ NAVÝŠENÍ CENY ZP'!P37)</f>
        <v/>
      </c>
      <c r="Q36" s="37" t="str">
        <f>IF(LEN('MEZIROČNÍ NAVÝŠENÍ CENY ZP'!Q37)&gt;0,UPPER(SUBSTITUTE('MEZIROČNÍ NAVÝŠENÍ CENY ZP'!Q37,CHAR(10),"")),"")</f>
        <v/>
      </c>
      <c r="R36" s="37" t="str">
        <f>IF(LEN('MEZIROČNÍ NAVÝŠENÍ CENY ZP'!R37)&gt;0,UPPER(SUBSTITUTE('MEZIROČNÍ NAVÝŠENÍ CENY ZP'!R37,CHAR(10),"")),"")</f>
        <v/>
      </c>
    </row>
    <row r="37" spans="1:18" x14ac:dyDescent="0.35">
      <c r="A37" s="24" t="str">
        <f t="shared" si="0"/>
        <v/>
      </c>
      <c r="B37" s="17" t="str">
        <f>IF(LEN('MEZIROČNÍ NAVÝŠENÍ CENY ZP'!B38)&gt;0,UPPER(SUBSTITUTE('MEZIROČNÍ NAVÝŠENÍ CENY ZP'!B38,CHAR(10),"")),"")</f>
        <v/>
      </c>
      <c r="C37" s="17" t="str">
        <f>IF(LEN('MEZIROČNÍ NAVÝŠENÍ CENY ZP'!C38)&gt;0,SUBSTITUTE('MEZIROČNÍ NAVÝŠENÍ CENY ZP'!C38,CHAR(10),""),"")</f>
        <v/>
      </c>
      <c r="D37" s="17" t="str">
        <f>IF(LEN('MEZIROČNÍ NAVÝŠENÍ CENY ZP'!D38)&gt;0,UPPER(SUBSTITUTE('MEZIROČNÍ NAVÝŠENÍ CENY ZP'!D38,CHAR(10),"")),"")</f>
        <v/>
      </c>
      <c r="E37" s="17" t="str">
        <f>IF(LEN('MEZIROČNÍ NAVÝŠENÍ CENY ZP'!E38)&gt;0,UPPER(SUBSTITUTE('MEZIROČNÍ NAVÝŠENÍ CENY ZP'!E38,CHAR(10),"")),"")</f>
        <v/>
      </c>
      <c r="F37" s="17" t="str">
        <f>IF(LEN('MEZIROČNÍ NAVÝŠENÍ CENY ZP'!F38)&gt;0,UPPER(SUBSTITUTE('MEZIROČNÍ NAVÝŠENÍ CENY ZP'!F38,CHAR(10),"")),"")</f>
        <v/>
      </c>
      <c r="G37" s="17" t="str">
        <f>IF(LEN('MEZIROČNÍ NAVÝŠENÍ CENY ZP'!G38)&gt;0,UPPER(SUBSTITUTE('MEZIROČNÍ NAVÝŠENÍ CENY ZP'!G38,CHAR(10),"")),"")</f>
        <v/>
      </c>
      <c r="H37" s="17" t="str">
        <f>IF(LEN('MEZIROČNÍ NAVÝŠENÍ CENY ZP'!H38)&gt;0,UPPER(SUBSTITUTE('MEZIROČNÍ NAVÝŠENÍ CENY ZP'!H38,CHAR(10),"")),"")</f>
        <v/>
      </c>
      <c r="I37" s="17" t="str">
        <f>IF(LEN('MEZIROČNÍ NAVÝŠENÍ CENY ZP'!J38)&gt;0,UPPER(SUBSTITUTE('MEZIROČNÍ NAVÝŠENÍ CENY ZP'!J38,CHAR(10),"")),"")</f>
        <v/>
      </c>
      <c r="J37" s="17" t="str">
        <f>IF(LEN('MEZIROČNÍ NAVÝŠENÍ CENY ZP'!K38)&gt;0,UPPER(SUBSTITUTE('MEZIROČNÍ NAVÝŠENÍ CENY ZP'!K38,CHAR(10),"")),"")</f>
        <v/>
      </c>
      <c r="K37" s="17" t="str">
        <f>IF(LEN('MEZIROČNÍ NAVÝŠENÍ CENY ZP'!I38)&gt;0,UPPER(SUBSTITUTE('MEZIROČNÍ NAVÝŠENÍ CENY ZP'!I38,CHAR(10),"")),"")</f>
        <v/>
      </c>
      <c r="L37" s="17" t="str">
        <f>IF(LEN('MEZIROČNÍ NAVÝŠENÍ CENY ZP'!L38)&gt;0,UPPER(SUBSTITUTE('MEZIROČNÍ NAVÝŠENÍ CENY ZP'!L38,CHAR(10),"")),"")</f>
        <v/>
      </c>
      <c r="M37" s="28" t="str">
        <f>IF(LEN('MEZIROČNÍ NAVÝŠENÍ CENY ZP'!M38)&gt;0,UPPER(SUBSTITUTE('MEZIROČNÍ NAVÝŠENÍ CENY ZP'!M38,CHAR(10),"")),"")</f>
        <v/>
      </c>
      <c r="N37" s="54" t="str">
        <f>IF('MEZIROČNÍ NAVÝŠENÍ CENY ZP'!N38="","",'MEZIROČNÍ NAVÝŠENÍ CENY ZP'!N38)</f>
        <v/>
      </c>
      <c r="O37" s="37" t="str">
        <f>IF('MEZIROČNÍ NAVÝŠENÍ CENY ZP'!O38="","",'MEZIROČNÍ NAVÝŠENÍ CENY ZP'!O38)</f>
        <v/>
      </c>
      <c r="P37" s="37" t="str">
        <f>IF('MEZIROČNÍ NAVÝŠENÍ CENY ZP'!P38="","",'MEZIROČNÍ NAVÝŠENÍ CENY ZP'!P38)</f>
        <v/>
      </c>
      <c r="Q37" s="37" t="str">
        <f>IF(LEN('MEZIROČNÍ NAVÝŠENÍ CENY ZP'!Q38)&gt;0,UPPER(SUBSTITUTE('MEZIROČNÍ NAVÝŠENÍ CENY ZP'!Q38,CHAR(10),"")),"")</f>
        <v/>
      </c>
      <c r="R37" s="37" t="str">
        <f>IF(LEN('MEZIROČNÍ NAVÝŠENÍ CENY ZP'!R38)&gt;0,UPPER(SUBSTITUTE('MEZIROČNÍ NAVÝŠENÍ CENY ZP'!R38,CHAR(10),"")),"")</f>
        <v/>
      </c>
    </row>
    <row r="38" spans="1:18" x14ac:dyDescent="0.35">
      <c r="A38" s="24" t="str">
        <f t="shared" si="0"/>
        <v/>
      </c>
      <c r="B38" s="17" t="str">
        <f>IF(LEN('MEZIROČNÍ NAVÝŠENÍ CENY ZP'!B39)&gt;0,UPPER(SUBSTITUTE('MEZIROČNÍ NAVÝŠENÍ CENY ZP'!B39,CHAR(10),"")),"")</f>
        <v/>
      </c>
      <c r="C38" s="17" t="str">
        <f>IF(LEN('MEZIROČNÍ NAVÝŠENÍ CENY ZP'!C39)&gt;0,SUBSTITUTE('MEZIROČNÍ NAVÝŠENÍ CENY ZP'!C39,CHAR(10),""),"")</f>
        <v/>
      </c>
      <c r="D38" s="17" t="str">
        <f>IF(LEN('MEZIROČNÍ NAVÝŠENÍ CENY ZP'!D39)&gt;0,UPPER(SUBSTITUTE('MEZIROČNÍ NAVÝŠENÍ CENY ZP'!D39,CHAR(10),"")),"")</f>
        <v/>
      </c>
      <c r="E38" s="17" t="str">
        <f>IF(LEN('MEZIROČNÍ NAVÝŠENÍ CENY ZP'!E39)&gt;0,UPPER(SUBSTITUTE('MEZIROČNÍ NAVÝŠENÍ CENY ZP'!E39,CHAR(10),"")),"")</f>
        <v/>
      </c>
      <c r="F38" s="17" t="str">
        <f>IF(LEN('MEZIROČNÍ NAVÝŠENÍ CENY ZP'!F39)&gt;0,UPPER(SUBSTITUTE('MEZIROČNÍ NAVÝŠENÍ CENY ZP'!F39,CHAR(10),"")),"")</f>
        <v/>
      </c>
      <c r="G38" s="17" t="str">
        <f>IF(LEN('MEZIROČNÍ NAVÝŠENÍ CENY ZP'!G39)&gt;0,UPPER(SUBSTITUTE('MEZIROČNÍ NAVÝŠENÍ CENY ZP'!G39,CHAR(10),"")),"")</f>
        <v/>
      </c>
      <c r="H38" s="17" t="str">
        <f>IF(LEN('MEZIROČNÍ NAVÝŠENÍ CENY ZP'!H39)&gt;0,UPPER(SUBSTITUTE('MEZIROČNÍ NAVÝŠENÍ CENY ZP'!H39,CHAR(10),"")),"")</f>
        <v/>
      </c>
      <c r="I38" s="17" t="str">
        <f>IF(LEN('MEZIROČNÍ NAVÝŠENÍ CENY ZP'!J39)&gt;0,UPPER(SUBSTITUTE('MEZIROČNÍ NAVÝŠENÍ CENY ZP'!J39,CHAR(10),"")),"")</f>
        <v/>
      </c>
      <c r="J38" s="17" t="str">
        <f>IF(LEN('MEZIROČNÍ NAVÝŠENÍ CENY ZP'!K39)&gt;0,UPPER(SUBSTITUTE('MEZIROČNÍ NAVÝŠENÍ CENY ZP'!K39,CHAR(10),"")),"")</f>
        <v/>
      </c>
      <c r="K38" s="17" t="str">
        <f>IF(LEN('MEZIROČNÍ NAVÝŠENÍ CENY ZP'!I39)&gt;0,UPPER(SUBSTITUTE('MEZIROČNÍ NAVÝŠENÍ CENY ZP'!I39,CHAR(10),"")),"")</f>
        <v/>
      </c>
      <c r="L38" s="17" t="str">
        <f>IF(LEN('MEZIROČNÍ NAVÝŠENÍ CENY ZP'!L39)&gt;0,UPPER(SUBSTITUTE('MEZIROČNÍ NAVÝŠENÍ CENY ZP'!L39,CHAR(10),"")),"")</f>
        <v/>
      </c>
      <c r="M38" s="28" t="str">
        <f>IF(LEN('MEZIROČNÍ NAVÝŠENÍ CENY ZP'!M39)&gt;0,UPPER(SUBSTITUTE('MEZIROČNÍ NAVÝŠENÍ CENY ZP'!M39,CHAR(10),"")),"")</f>
        <v/>
      </c>
      <c r="N38" s="54" t="str">
        <f>IF('MEZIROČNÍ NAVÝŠENÍ CENY ZP'!N39="","",'MEZIROČNÍ NAVÝŠENÍ CENY ZP'!N39)</f>
        <v/>
      </c>
      <c r="O38" s="37" t="str">
        <f>IF('MEZIROČNÍ NAVÝŠENÍ CENY ZP'!O39="","",'MEZIROČNÍ NAVÝŠENÍ CENY ZP'!O39)</f>
        <v/>
      </c>
      <c r="P38" s="37" t="str">
        <f>IF('MEZIROČNÍ NAVÝŠENÍ CENY ZP'!P39="","",'MEZIROČNÍ NAVÝŠENÍ CENY ZP'!P39)</f>
        <v/>
      </c>
      <c r="Q38" s="37" t="str">
        <f>IF(LEN('MEZIROČNÍ NAVÝŠENÍ CENY ZP'!Q39)&gt;0,UPPER(SUBSTITUTE('MEZIROČNÍ NAVÝŠENÍ CENY ZP'!Q39,CHAR(10),"")),"")</f>
        <v/>
      </c>
      <c r="R38" s="37" t="str">
        <f>IF(LEN('MEZIROČNÍ NAVÝŠENÍ CENY ZP'!R39)&gt;0,UPPER(SUBSTITUTE('MEZIROČNÍ NAVÝŠENÍ CENY ZP'!R39,CHAR(10),"")),"")</f>
        <v/>
      </c>
    </row>
    <row r="39" spans="1:18" x14ac:dyDescent="0.35">
      <c r="A39" s="24" t="str">
        <f t="shared" si="0"/>
        <v/>
      </c>
      <c r="B39" s="17" t="str">
        <f>IF(LEN('MEZIROČNÍ NAVÝŠENÍ CENY ZP'!B40)&gt;0,UPPER(SUBSTITUTE('MEZIROČNÍ NAVÝŠENÍ CENY ZP'!B40,CHAR(10),"")),"")</f>
        <v/>
      </c>
      <c r="C39" s="17" t="str">
        <f>IF(LEN('MEZIROČNÍ NAVÝŠENÍ CENY ZP'!C40)&gt;0,SUBSTITUTE('MEZIROČNÍ NAVÝŠENÍ CENY ZP'!C40,CHAR(10),""),"")</f>
        <v/>
      </c>
      <c r="D39" s="17" t="str">
        <f>IF(LEN('MEZIROČNÍ NAVÝŠENÍ CENY ZP'!D40)&gt;0,UPPER(SUBSTITUTE('MEZIROČNÍ NAVÝŠENÍ CENY ZP'!D40,CHAR(10),"")),"")</f>
        <v/>
      </c>
      <c r="E39" s="17" t="str">
        <f>IF(LEN('MEZIROČNÍ NAVÝŠENÍ CENY ZP'!E40)&gt;0,UPPER(SUBSTITUTE('MEZIROČNÍ NAVÝŠENÍ CENY ZP'!E40,CHAR(10),"")),"")</f>
        <v/>
      </c>
      <c r="F39" s="17" t="str">
        <f>IF(LEN('MEZIROČNÍ NAVÝŠENÍ CENY ZP'!F40)&gt;0,UPPER(SUBSTITUTE('MEZIROČNÍ NAVÝŠENÍ CENY ZP'!F40,CHAR(10),"")),"")</f>
        <v/>
      </c>
      <c r="G39" s="17" t="str">
        <f>IF(LEN('MEZIROČNÍ NAVÝŠENÍ CENY ZP'!G40)&gt;0,UPPER(SUBSTITUTE('MEZIROČNÍ NAVÝŠENÍ CENY ZP'!G40,CHAR(10),"")),"")</f>
        <v/>
      </c>
      <c r="H39" s="17" t="str">
        <f>IF(LEN('MEZIROČNÍ NAVÝŠENÍ CENY ZP'!H40)&gt;0,UPPER(SUBSTITUTE('MEZIROČNÍ NAVÝŠENÍ CENY ZP'!H40,CHAR(10),"")),"")</f>
        <v/>
      </c>
      <c r="I39" s="17" t="str">
        <f>IF(LEN('MEZIROČNÍ NAVÝŠENÍ CENY ZP'!J40)&gt;0,UPPER(SUBSTITUTE('MEZIROČNÍ NAVÝŠENÍ CENY ZP'!J40,CHAR(10),"")),"")</f>
        <v/>
      </c>
      <c r="J39" s="17" t="str">
        <f>IF(LEN('MEZIROČNÍ NAVÝŠENÍ CENY ZP'!K40)&gt;0,UPPER(SUBSTITUTE('MEZIROČNÍ NAVÝŠENÍ CENY ZP'!K40,CHAR(10),"")),"")</f>
        <v/>
      </c>
      <c r="K39" s="17" t="str">
        <f>IF(LEN('MEZIROČNÍ NAVÝŠENÍ CENY ZP'!I40)&gt;0,UPPER(SUBSTITUTE('MEZIROČNÍ NAVÝŠENÍ CENY ZP'!I40,CHAR(10),"")),"")</f>
        <v/>
      </c>
      <c r="L39" s="17" t="str">
        <f>IF(LEN('MEZIROČNÍ NAVÝŠENÍ CENY ZP'!L40)&gt;0,UPPER(SUBSTITUTE('MEZIROČNÍ NAVÝŠENÍ CENY ZP'!L40,CHAR(10),"")),"")</f>
        <v/>
      </c>
      <c r="M39" s="28" t="str">
        <f>IF(LEN('MEZIROČNÍ NAVÝŠENÍ CENY ZP'!M40)&gt;0,UPPER(SUBSTITUTE('MEZIROČNÍ NAVÝŠENÍ CENY ZP'!M40,CHAR(10),"")),"")</f>
        <v/>
      </c>
      <c r="N39" s="54" t="str">
        <f>IF('MEZIROČNÍ NAVÝŠENÍ CENY ZP'!N40="","",'MEZIROČNÍ NAVÝŠENÍ CENY ZP'!N40)</f>
        <v/>
      </c>
      <c r="O39" s="37" t="str">
        <f>IF('MEZIROČNÍ NAVÝŠENÍ CENY ZP'!O40="","",'MEZIROČNÍ NAVÝŠENÍ CENY ZP'!O40)</f>
        <v/>
      </c>
      <c r="P39" s="37" t="str">
        <f>IF('MEZIROČNÍ NAVÝŠENÍ CENY ZP'!P40="","",'MEZIROČNÍ NAVÝŠENÍ CENY ZP'!P40)</f>
        <v/>
      </c>
      <c r="Q39" s="37" t="str">
        <f>IF(LEN('MEZIROČNÍ NAVÝŠENÍ CENY ZP'!Q40)&gt;0,UPPER(SUBSTITUTE('MEZIROČNÍ NAVÝŠENÍ CENY ZP'!Q40,CHAR(10),"")),"")</f>
        <v/>
      </c>
      <c r="R39" s="37" t="str">
        <f>IF(LEN('MEZIROČNÍ NAVÝŠENÍ CENY ZP'!R40)&gt;0,UPPER(SUBSTITUTE('MEZIROČNÍ NAVÝŠENÍ CENY ZP'!R40,CHAR(10),"")),"")</f>
        <v/>
      </c>
    </row>
    <row r="40" spans="1:18" x14ac:dyDescent="0.35">
      <c r="A40" s="24" t="str">
        <f t="shared" si="0"/>
        <v/>
      </c>
      <c r="B40" s="17" t="str">
        <f>IF(LEN('MEZIROČNÍ NAVÝŠENÍ CENY ZP'!B41)&gt;0,UPPER(SUBSTITUTE('MEZIROČNÍ NAVÝŠENÍ CENY ZP'!B41,CHAR(10),"")),"")</f>
        <v/>
      </c>
      <c r="C40" s="17" t="str">
        <f>IF(LEN('MEZIROČNÍ NAVÝŠENÍ CENY ZP'!C41)&gt;0,SUBSTITUTE('MEZIROČNÍ NAVÝŠENÍ CENY ZP'!C41,CHAR(10),""),"")</f>
        <v/>
      </c>
      <c r="D40" s="17" t="str">
        <f>IF(LEN('MEZIROČNÍ NAVÝŠENÍ CENY ZP'!D41)&gt;0,UPPER(SUBSTITUTE('MEZIROČNÍ NAVÝŠENÍ CENY ZP'!D41,CHAR(10),"")),"")</f>
        <v/>
      </c>
      <c r="E40" s="17" t="str">
        <f>IF(LEN('MEZIROČNÍ NAVÝŠENÍ CENY ZP'!E41)&gt;0,UPPER(SUBSTITUTE('MEZIROČNÍ NAVÝŠENÍ CENY ZP'!E41,CHAR(10),"")),"")</f>
        <v/>
      </c>
      <c r="F40" s="17" t="str">
        <f>IF(LEN('MEZIROČNÍ NAVÝŠENÍ CENY ZP'!F41)&gt;0,UPPER(SUBSTITUTE('MEZIROČNÍ NAVÝŠENÍ CENY ZP'!F41,CHAR(10),"")),"")</f>
        <v/>
      </c>
      <c r="G40" s="17" t="str">
        <f>IF(LEN('MEZIROČNÍ NAVÝŠENÍ CENY ZP'!G41)&gt;0,UPPER(SUBSTITUTE('MEZIROČNÍ NAVÝŠENÍ CENY ZP'!G41,CHAR(10),"")),"")</f>
        <v/>
      </c>
      <c r="H40" s="17" t="str">
        <f>IF(LEN('MEZIROČNÍ NAVÝŠENÍ CENY ZP'!H41)&gt;0,UPPER(SUBSTITUTE('MEZIROČNÍ NAVÝŠENÍ CENY ZP'!H41,CHAR(10),"")),"")</f>
        <v/>
      </c>
      <c r="I40" s="17" t="str">
        <f>IF(LEN('MEZIROČNÍ NAVÝŠENÍ CENY ZP'!J41)&gt;0,UPPER(SUBSTITUTE('MEZIROČNÍ NAVÝŠENÍ CENY ZP'!J41,CHAR(10),"")),"")</f>
        <v/>
      </c>
      <c r="J40" s="17" t="str">
        <f>IF(LEN('MEZIROČNÍ NAVÝŠENÍ CENY ZP'!K41)&gt;0,UPPER(SUBSTITUTE('MEZIROČNÍ NAVÝŠENÍ CENY ZP'!K41,CHAR(10),"")),"")</f>
        <v/>
      </c>
      <c r="K40" s="17" t="str">
        <f>IF(LEN('MEZIROČNÍ NAVÝŠENÍ CENY ZP'!I41)&gt;0,UPPER(SUBSTITUTE('MEZIROČNÍ NAVÝŠENÍ CENY ZP'!I41,CHAR(10),"")),"")</f>
        <v/>
      </c>
      <c r="L40" s="17" t="str">
        <f>IF(LEN('MEZIROČNÍ NAVÝŠENÍ CENY ZP'!L41)&gt;0,UPPER(SUBSTITUTE('MEZIROČNÍ NAVÝŠENÍ CENY ZP'!L41,CHAR(10),"")),"")</f>
        <v/>
      </c>
      <c r="M40" s="28" t="str">
        <f>IF(LEN('MEZIROČNÍ NAVÝŠENÍ CENY ZP'!M41)&gt;0,UPPER(SUBSTITUTE('MEZIROČNÍ NAVÝŠENÍ CENY ZP'!M41,CHAR(10),"")),"")</f>
        <v/>
      </c>
      <c r="N40" s="54" t="str">
        <f>IF('MEZIROČNÍ NAVÝŠENÍ CENY ZP'!N41="","",'MEZIROČNÍ NAVÝŠENÍ CENY ZP'!N41)</f>
        <v/>
      </c>
      <c r="O40" s="37" t="str">
        <f>IF('MEZIROČNÍ NAVÝŠENÍ CENY ZP'!O41="","",'MEZIROČNÍ NAVÝŠENÍ CENY ZP'!O41)</f>
        <v/>
      </c>
      <c r="P40" s="37" t="str">
        <f>IF('MEZIROČNÍ NAVÝŠENÍ CENY ZP'!P41="","",'MEZIROČNÍ NAVÝŠENÍ CENY ZP'!P41)</f>
        <v/>
      </c>
      <c r="Q40" s="37" t="str">
        <f>IF(LEN('MEZIROČNÍ NAVÝŠENÍ CENY ZP'!Q41)&gt;0,UPPER(SUBSTITUTE('MEZIROČNÍ NAVÝŠENÍ CENY ZP'!Q41,CHAR(10),"")),"")</f>
        <v/>
      </c>
      <c r="R40" s="37" t="str">
        <f>IF(LEN('MEZIROČNÍ NAVÝŠENÍ CENY ZP'!R41)&gt;0,UPPER(SUBSTITUTE('MEZIROČNÍ NAVÝŠENÍ CENY ZP'!R41,CHAR(10),"")),"")</f>
        <v/>
      </c>
    </row>
    <row r="41" spans="1:18" x14ac:dyDescent="0.35">
      <c r="A41" s="24" t="str">
        <f t="shared" si="0"/>
        <v/>
      </c>
      <c r="B41" s="17" t="str">
        <f>IF(LEN('MEZIROČNÍ NAVÝŠENÍ CENY ZP'!B42)&gt;0,UPPER(SUBSTITUTE('MEZIROČNÍ NAVÝŠENÍ CENY ZP'!B42,CHAR(10),"")),"")</f>
        <v/>
      </c>
      <c r="C41" s="17" t="str">
        <f>IF(LEN('MEZIROČNÍ NAVÝŠENÍ CENY ZP'!C42)&gt;0,SUBSTITUTE('MEZIROČNÍ NAVÝŠENÍ CENY ZP'!C42,CHAR(10),""),"")</f>
        <v/>
      </c>
      <c r="D41" s="17" t="str">
        <f>IF(LEN('MEZIROČNÍ NAVÝŠENÍ CENY ZP'!D42)&gt;0,UPPER(SUBSTITUTE('MEZIROČNÍ NAVÝŠENÍ CENY ZP'!D42,CHAR(10),"")),"")</f>
        <v/>
      </c>
      <c r="E41" s="17" t="str">
        <f>IF(LEN('MEZIROČNÍ NAVÝŠENÍ CENY ZP'!E42)&gt;0,UPPER(SUBSTITUTE('MEZIROČNÍ NAVÝŠENÍ CENY ZP'!E42,CHAR(10),"")),"")</f>
        <v/>
      </c>
      <c r="F41" s="17" t="str">
        <f>IF(LEN('MEZIROČNÍ NAVÝŠENÍ CENY ZP'!F42)&gt;0,UPPER(SUBSTITUTE('MEZIROČNÍ NAVÝŠENÍ CENY ZP'!F42,CHAR(10),"")),"")</f>
        <v/>
      </c>
      <c r="G41" s="17" t="str">
        <f>IF(LEN('MEZIROČNÍ NAVÝŠENÍ CENY ZP'!G42)&gt;0,UPPER(SUBSTITUTE('MEZIROČNÍ NAVÝŠENÍ CENY ZP'!G42,CHAR(10),"")),"")</f>
        <v/>
      </c>
      <c r="H41" s="17" t="str">
        <f>IF(LEN('MEZIROČNÍ NAVÝŠENÍ CENY ZP'!H42)&gt;0,UPPER(SUBSTITUTE('MEZIROČNÍ NAVÝŠENÍ CENY ZP'!H42,CHAR(10),"")),"")</f>
        <v/>
      </c>
      <c r="I41" s="17" t="str">
        <f>IF(LEN('MEZIROČNÍ NAVÝŠENÍ CENY ZP'!J42)&gt;0,UPPER(SUBSTITUTE('MEZIROČNÍ NAVÝŠENÍ CENY ZP'!J42,CHAR(10),"")),"")</f>
        <v/>
      </c>
      <c r="J41" s="17" t="str">
        <f>IF(LEN('MEZIROČNÍ NAVÝŠENÍ CENY ZP'!K42)&gt;0,UPPER(SUBSTITUTE('MEZIROČNÍ NAVÝŠENÍ CENY ZP'!K42,CHAR(10),"")),"")</f>
        <v/>
      </c>
      <c r="K41" s="17" t="str">
        <f>IF(LEN('MEZIROČNÍ NAVÝŠENÍ CENY ZP'!I42)&gt;0,UPPER(SUBSTITUTE('MEZIROČNÍ NAVÝŠENÍ CENY ZP'!I42,CHAR(10),"")),"")</f>
        <v/>
      </c>
      <c r="L41" s="17" t="str">
        <f>IF(LEN('MEZIROČNÍ NAVÝŠENÍ CENY ZP'!L42)&gt;0,UPPER(SUBSTITUTE('MEZIROČNÍ NAVÝŠENÍ CENY ZP'!L42,CHAR(10),"")),"")</f>
        <v/>
      </c>
      <c r="M41" s="28" t="str">
        <f>IF(LEN('MEZIROČNÍ NAVÝŠENÍ CENY ZP'!M42)&gt;0,UPPER(SUBSTITUTE('MEZIROČNÍ NAVÝŠENÍ CENY ZP'!M42,CHAR(10),"")),"")</f>
        <v/>
      </c>
      <c r="N41" s="54" t="str">
        <f>IF('MEZIROČNÍ NAVÝŠENÍ CENY ZP'!N42="","",'MEZIROČNÍ NAVÝŠENÍ CENY ZP'!N42)</f>
        <v/>
      </c>
      <c r="O41" s="37" t="str">
        <f>IF('MEZIROČNÍ NAVÝŠENÍ CENY ZP'!O42="","",'MEZIROČNÍ NAVÝŠENÍ CENY ZP'!O42)</f>
        <v/>
      </c>
      <c r="P41" s="37" t="str">
        <f>IF('MEZIROČNÍ NAVÝŠENÍ CENY ZP'!P42="","",'MEZIROČNÍ NAVÝŠENÍ CENY ZP'!P42)</f>
        <v/>
      </c>
      <c r="Q41" s="37" t="str">
        <f>IF(LEN('MEZIROČNÍ NAVÝŠENÍ CENY ZP'!Q42)&gt;0,UPPER(SUBSTITUTE('MEZIROČNÍ NAVÝŠENÍ CENY ZP'!Q42,CHAR(10),"")),"")</f>
        <v/>
      </c>
      <c r="R41" s="37" t="str">
        <f>IF(LEN('MEZIROČNÍ NAVÝŠENÍ CENY ZP'!R42)&gt;0,UPPER(SUBSTITUTE('MEZIROČNÍ NAVÝŠENÍ CENY ZP'!R42,CHAR(10),"")),"")</f>
        <v/>
      </c>
    </row>
    <row r="42" spans="1:18" x14ac:dyDescent="0.35">
      <c r="A42" s="24" t="str">
        <f t="shared" si="0"/>
        <v/>
      </c>
      <c r="B42" s="17" t="str">
        <f>IF(LEN('MEZIROČNÍ NAVÝŠENÍ CENY ZP'!B43)&gt;0,UPPER(SUBSTITUTE('MEZIROČNÍ NAVÝŠENÍ CENY ZP'!B43,CHAR(10),"")),"")</f>
        <v/>
      </c>
      <c r="C42" s="17" t="str">
        <f>IF(LEN('MEZIROČNÍ NAVÝŠENÍ CENY ZP'!C43)&gt;0,SUBSTITUTE('MEZIROČNÍ NAVÝŠENÍ CENY ZP'!C43,CHAR(10),""),"")</f>
        <v/>
      </c>
      <c r="D42" s="17" t="str">
        <f>IF(LEN('MEZIROČNÍ NAVÝŠENÍ CENY ZP'!D43)&gt;0,UPPER(SUBSTITUTE('MEZIROČNÍ NAVÝŠENÍ CENY ZP'!D43,CHAR(10),"")),"")</f>
        <v/>
      </c>
      <c r="E42" s="17" t="str">
        <f>IF(LEN('MEZIROČNÍ NAVÝŠENÍ CENY ZP'!E43)&gt;0,UPPER(SUBSTITUTE('MEZIROČNÍ NAVÝŠENÍ CENY ZP'!E43,CHAR(10),"")),"")</f>
        <v/>
      </c>
      <c r="F42" s="17" t="str">
        <f>IF(LEN('MEZIROČNÍ NAVÝŠENÍ CENY ZP'!F43)&gt;0,UPPER(SUBSTITUTE('MEZIROČNÍ NAVÝŠENÍ CENY ZP'!F43,CHAR(10),"")),"")</f>
        <v/>
      </c>
      <c r="G42" s="17" t="str">
        <f>IF(LEN('MEZIROČNÍ NAVÝŠENÍ CENY ZP'!G43)&gt;0,UPPER(SUBSTITUTE('MEZIROČNÍ NAVÝŠENÍ CENY ZP'!G43,CHAR(10),"")),"")</f>
        <v/>
      </c>
      <c r="H42" s="17" t="str">
        <f>IF(LEN('MEZIROČNÍ NAVÝŠENÍ CENY ZP'!H43)&gt;0,UPPER(SUBSTITUTE('MEZIROČNÍ NAVÝŠENÍ CENY ZP'!H43,CHAR(10),"")),"")</f>
        <v/>
      </c>
      <c r="I42" s="17" t="str">
        <f>IF(LEN('MEZIROČNÍ NAVÝŠENÍ CENY ZP'!J43)&gt;0,UPPER(SUBSTITUTE('MEZIROČNÍ NAVÝŠENÍ CENY ZP'!J43,CHAR(10),"")),"")</f>
        <v/>
      </c>
      <c r="J42" s="17" t="str">
        <f>IF(LEN('MEZIROČNÍ NAVÝŠENÍ CENY ZP'!K43)&gt;0,UPPER(SUBSTITUTE('MEZIROČNÍ NAVÝŠENÍ CENY ZP'!K43,CHAR(10),"")),"")</f>
        <v/>
      </c>
      <c r="K42" s="17" t="str">
        <f>IF(LEN('MEZIROČNÍ NAVÝŠENÍ CENY ZP'!I43)&gt;0,UPPER(SUBSTITUTE('MEZIROČNÍ NAVÝŠENÍ CENY ZP'!I43,CHAR(10),"")),"")</f>
        <v/>
      </c>
      <c r="L42" s="17" t="str">
        <f>IF(LEN('MEZIROČNÍ NAVÝŠENÍ CENY ZP'!L43)&gt;0,UPPER(SUBSTITUTE('MEZIROČNÍ NAVÝŠENÍ CENY ZP'!L43,CHAR(10),"")),"")</f>
        <v/>
      </c>
      <c r="M42" s="28" t="str">
        <f>IF(LEN('MEZIROČNÍ NAVÝŠENÍ CENY ZP'!M43)&gt;0,UPPER(SUBSTITUTE('MEZIROČNÍ NAVÝŠENÍ CENY ZP'!M43,CHAR(10),"")),"")</f>
        <v/>
      </c>
      <c r="N42" s="54" t="str">
        <f>IF('MEZIROČNÍ NAVÝŠENÍ CENY ZP'!N43="","",'MEZIROČNÍ NAVÝŠENÍ CENY ZP'!N43)</f>
        <v/>
      </c>
      <c r="O42" s="37" t="str">
        <f>IF('MEZIROČNÍ NAVÝŠENÍ CENY ZP'!O43="","",'MEZIROČNÍ NAVÝŠENÍ CENY ZP'!O43)</f>
        <v/>
      </c>
      <c r="P42" s="37" t="str">
        <f>IF('MEZIROČNÍ NAVÝŠENÍ CENY ZP'!P43="","",'MEZIROČNÍ NAVÝŠENÍ CENY ZP'!P43)</f>
        <v/>
      </c>
      <c r="Q42" s="37" t="str">
        <f>IF(LEN('MEZIROČNÍ NAVÝŠENÍ CENY ZP'!Q43)&gt;0,UPPER(SUBSTITUTE('MEZIROČNÍ NAVÝŠENÍ CENY ZP'!Q43,CHAR(10),"")),"")</f>
        <v/>
      </c>
      <c r="R42" s="37" t="str">
        <f>IF(LEN('MEZIROČNÍ NAVÝŠENÍ CENY ZP'!R43)&gt;0,UPPER(SUBSTITUTE('MEZIROČNÍ NAVÝŠENÍ CENY ZP'!R43,CHAR(10),"")),"")</f>
        <v/>
      </c>
    </row>
    <row r="43" spans="1:18" x14ac:dyDescent="0.35">
      <c r="A43" s="24" t="str">
        <f t="shared" si="0"/>
        <v/>
      </c>
      <c r="B43" s="17" t="str">
        <f>IF(LEN('MEZIROČNÍ NAVÝŠENÍ CENY ZP'!B44)&gt;0,UPPER(SUBSTITUTE('MEZIROČNÍ NAVÝŠENÍ CENY ZP'!B44,CHAR(10),"")),"")</f>
        <v/>
      </c>
      <c r="C43" s="17" t="str">
        <f>IF(LEN('MEZIROČNÍ NAVÝŠENÍ CENY ZP'!C44)&gt;0,SUBSTITUTE('MEZIROČNÍ NAVÝŠENÍ CENY ZP'!C44,CHAR(10),""),"")</f>
        <v/>
      </c>
      <c r="D43" s="17" t="str">
        <f>IF(LEN('MEZIROČNÍ NAVÝŠENÍ CENY ZP'!D44)&gt;0,UPPER(SUBSTITUTE('MEZIROČNÍ NAVÝŠENÍ CENY ZP'!D44,CHAR(10),"")),"")</f>
        <v/>
      </c>
      <c r="E43" s="17" t="str">
        <f>IF(LEN('MEZIROČNÍ NAVÝŠENÍ CENY ZP'!E44)&gt;0,UPPER(SUBSTITUTE('MEZIROČNÍ NAVÝŠENÍ CENY ZP'!E44,CHAR(10),"")),"")</f>
        <v/>
      </c>
      <c r="F43" s="17" t="str">
        <f>IF(LEN('MEZIROČNÍ NAVÝŠENÍ CENY ZP'!F44)&gt;0,UPPER(SUBSTITUTE('MEZIROČNÍ NAVÝŠENÍ CENY ZP'!F44,CHAR(10),"")),"")</f>
        <v/>
      </c>
      <c r="G43" s="17" t="str">
        <f>IF(LEN('MEZIROČNÍ NAVÝŠENÍ CENY ZP'!G44)&gt;0,UPPER(SUBSTITUTE('MEZIROČNÍ NAVÝŠENÍ CENY ZP'!G44,CHAR(10),"")),"")</f>
        <v/>
      </c>
      <c r="H43" s="17" t="str">
        <f>IF(LEN('MEZIROČNÍ NAVÝŠENÍ CENY ZP'!H44)&gt;0,UPPER(SUBSTITUTE('MEZIROČNÍ NAVÝŠENÍ CENY ZP'!H44,CHAR(10),"")),"")</f>
        <v/>
      </c>
      <c r="I43" s="17" t="str">
        <f>IF(LEN('MEZIROČNÍ NAVÝŠENÍ CENY ZP'!J44)&gt;0,UPPER(SUBSTITUTE('MEZIROČNÍ NAVÝŠENÍ CENY ZP'!J44,CHAR(10),"")),"")</f>
        <v/>
      </c>
      <c r="J43" s="17" t="str">
        <f>IF(LEN('MEZIROČNÍ NAVÝŠENÍ CENY ZP'!K44)&gt;0,UPPER(SUBSTITUTE('MEZIROČNÍ NAVÝŠENÍ CENY ZP'!K44,CHAR(10),"")),"")</f>
        <v/>
      </c>
      <c r="K43" s="17" t="str">
        <f>IF(LEN('MEZIROČNÍ NAVÝŠENÍ CENY ZP'!I44)&gt;0,UPPER(SUBSTITUTE('MEZIROČNÍ NAVÝŠENÍ CENY ZP'!I44,CHAR(10),"")),"")</f>
        <v/>
      </c>
      <c r="L43" s="17" t="str">
        <f>IF(LEN('MEZIROČNÍ NAVÝŠENÍ CENY ZP'!L44)&gt;0,UPPER(SUBSTITUTE('MEZIROČNÍ NAVÝŠENÍ CENY ZP'!L44,CHAR(10),"")),"")</f>
        <v/>
      </c>
      <c r="M43" s="28" t="str">
        <f>IF(LEN('MEZIROČNÍ NAVÝŠENÍ CENY ZP'!M44)&gt;0,UPPER(SUBSTITUTE('MEZIROČNÍ NAVÝŠENÍ CENY ZP'!M44,CHAR(10),"")),"")</f>
        <v/>
      </c>
      <c r="N43" s="54" t="str">
        <f>IF('MEZIROČNÍ NAVÝŠENÍ CENY ZP'!N44="","",'MEZIROČNÍ NAVÝŠENÍ CENY ZP'!N44)</f>
        <v/>
      </c>
      <c r="O43" s="37" t="str">
        <f>IF('MEZIROČNÍ NAVÝŠENÍ CENY ZP'!O44="","",'MEZIROČNÍ NAVÝŠENÍ CENY ZP'!O44)</f>
        <v/>
      </c>
      <c r="P43" s="37" t="str">
        <f>IF('MEZIROČNÍ NAVÝŠENÍ CENY ZP'!P44="","",'MEZIROČNÍ NAVÝŠENÍ CENY ZP'!P44)</f>
        <v/>
      </c>
      <c r="Q43" s="37" t="str">
        <f>IF(LEN('MEZIROČNÍ NAVÝŠENÍ CENY ZP'!Q44)&gt;0,UPPER(SUBSTITUTE('MEZIROČNÍ NAVÝŠENÍ CENY ZP'!Q44,CHAR(10),"")),"")</f>
        <v/>
      </c>
      <c r="R43" s="37" t="str">
        <f>IF(LEN('MEZIROČNÍ NAVÝŠENÍ CENY ZP'!R44)&gt;0,UPPER(SUBSTITUTE('MEZIROČNÍ NAVÝŠENÍ CENY ZP'!R44,CHAR(10),"")),"")</f>
        <v/>
      </c>
    </row>
    <row r="44" spans="1:18" x14ac:dyDescent="0.35">
      <c r="A44" s="24" t="str">
        <f t="shared" si="0"/>
        <v/>
      </c>
      <c r="B44" s="17" t="str">
        <f>IF(LEN('MEZIROČNÍ NAVÝŠENÍ CENY ZP'!B45)&gt;0,UPPER(SUBSTITUTE('MEZIROČNÍ NAVÝŠENÍ CENY ZP'!B45,CHAR(10),"")),"")</f>
        <v/>
      </c>
      <c r="C44" s="17" t="str">
        <f>IF(LEN('MEZIROČNÍ NAVÝŠENÍ CENY ZP'!C45)&gt;0,SUBSTITUTE('MEZIROČNÍ NAVÝŠENÍ CENY ZP'!C45,CHAR(10),""),"")</f>
        <v/>
      </c>
      <c r="D44" s="17" t="str">
        <f>IF(LEN('MEZIROČNÍ NAVÝŠENÍ CENY ZP'!D45)&gt;0,UPPER(SUBSTITUTE('MEZIROČNÍ NAVÝŠENÍ CENY ZP'!D45,CHAR(10),"")),"")</f>
        <v/>
      </c>
      <c r="E44" s="17" t="str">
        <f>IF(LEN('MEZIROČNÍ NAVÝŠENÍ CENY ZP'!E45)&gt;0,UPPER(SUBSTITUTE('MEZIROČNÍ NAVÝŠENÍ CENY ZP'!E45,CHAR(10),"")),"")</f>
        <v/>
      </c>
      <c r="F44" s="17" t="str">
        <f>IF(LEN('MEZIROČNÍ NAVÝŠENÍ CENY ZP'!F45)&gt;0,UPPER(SUBSTITUTE('MEZIROČNÍ NAVÝŠENÍ CENY ZP'!F45,CHAR(10),"")),"")</f>
        <v/>
      </c>
      <c r="G44" s="17" t="str">
        <f>IF(LEN('MEZIROČNÍ NAVÝŠENÍ CENY ZP'!G45)&gt;0,UPPER(SUBSTITUTE('MEZIROČNÍ NAVÝŠENÍ CENY ZP'!G45,CHAR(10),"")),"")</f>
        <v/>
      </c>
      <c r="H44" s="17" t="str">
        <f>IF(LEN('MEZIROČNÍ NAVÝŠENÍ CENY ZP'!H45)&gt;0,UPPER(SUBSTITUTE('MEZIROČNÍ NAVÝŠENÍ CENY ZP'!H45,CHAR(10),"")),"")</f>
        <v/>
      </c>
      <c r="I44" s="17" t="str">
        <f>IF(LEN('MEZIROČNÍ NAVÝŠENÍ CENY ZP'!J45)&gt;0,UPPER(SUBSTITUTE('MEZIROČNÍ NAVÝŠENÍ CENY ZP'!J45,CHAR(10),"")),"")</f>
        <v/>
      </c>
      <c r="J44" s="17" t="str">
        <f>IF(LEN('MEZIROČNÍ NAVÝŠENÍ CENY ZP'!K45)&gt;0,UPPER(SUBSTITUTE('MEZIROČNÍ NAVÝŠENÍ CENY ZP'!K45,CHAR(10),"")),"")</f>
        <v/>
      </c>
      <c r="K44" s="17" t="str">
        <f>IF(LEN('MEZIROČNÍ NAVÝŠENÍ CENY ZP'!I45)&gt;0,UPPER(SUBSTITUTE('MEZIROČNÍ NAVÝŠENÍ CENY ZP'!I45,CHAR(10),"")),"")</f>
        <v/>
      </c>
      <c r="L44" s="17" t="str">
        <f>IF(LEN('MEZIROČNÍ NAVÝŠENÍ CENY ZP'!L45)&gt;0,UPPER(SUBSTITUTE('MEZIROČNÍ NAVÝŠENÍ CENY ZP'!L45,CHAR(10),"")),"")</f>
        <v/>
      </c>
      <c r="M44" s="28" t="str">
        <f>IF(LEN('MEZIROČNÍ NAVÝŠENÍ CENY ZP'!M45)&gt;0,UPPER(SUBSTITUTE('MEZIROČNÍ NAVÝŠENÍ CENY ZP'!M45,CHAR(10),"")),"")</f>
        <v/>
      </c>
      <c r="N44" s="54" t="str">
        <f>IF('MEZIROČNÍ NAVÝŠENÍ CENY ZP'!N45="","",'MEZIROČNÍ NAVÝŠENÍ CENY ZP'!N45)</f>
        <v/>
      </c>
      <c r="O44" s="37" t="str">
        <f>IF('MEZIROČNÍ NAVÝŠENÍ CENY ZP'!O45="","",'MEZIROČNÍ NAVÝŠENÍ CENY ZP'!O45)</f>
        <v/>
      </c>
      <c r="P44" s="37" t="str">
        <f>IF('MEZIROČNÍ NAVÝŠENÍ CENY ZP'!P45="","",'MEZIROČNÍ NAVÝŠENÍ CENY ZP'!P45)</f>
        <v/>
      </c>
      <c r="Q44" s="37" t="str">
        <f>IF(LEN('MEZIROČNÍ NAVÝŠENÍ CENY ZP'!Q45)&gt;0,UPPER(SUBSTITUTE('MEZIROČNÍ NAVÝŠENÍ CENY ZP'!Q45,CHAR(10),"")),"")</f>
        <v/>
      </c>
      <c r="R44" s="37" t="str">
        <f>IF(LEN('MEZIROČNÍ NAVÝŠENÍ CENY ZP'!R45)&gt;0,UPPER(SUBSTITUTE('MEZIROČNÍ NAVÝŠENÍ CENY ZP'!R45,CHAR(10),"")),"")</f>
        <v/>
      </c>
    </row>
    <row r="45" spans="1:18" x14ac:dyDescent="0.35">
      <c r="A45" s="24" t="str">
        <f t="shared" si="0"/>
        <v/>
      </c>
      <c r="B45" s="17" t="str">
        <f>IF(LEN('MEZIROČNÍ NAVÝŠENÍ CENY ZP'!B46)&gt;0,UPPER(SUBSTITUTE('MEZIROČNÍ NAVÝŠENÍ CENY ZP'!B46,CHAR(10),"")),"")</f>
        <v/>
      </c>
      <c r="C45" s="17" t="str">
        <f>IF(LEN('MEZIROČNÍ NAVÝŠENÍ CENY ZP'!C46)&gt;0,SUBSTITUTE('MEZIROČNÍ NAVÝŠENÍ CENY ZP'!C46,CHAR(10),""),"")</f>
        <v/>
      </c>
      <c r="D45" s="17" t="str">
        <f>IF(LEN('MEZIROČNÍ NAVÝŠENÍ CENY ZP'!D46)&gt;0,UPPER(SUBSTITUTE('MEZIROČNÍ NAVÝŠENÍ CENY ZP'!D46,CHAR(10),"")),"")</f>
        <v/>
      </c>
      <c r="E45" s="17" t="str">
        <f>IF(LEN('MEZIROČNÍ NAVÝŠENÍ CENY ZP'!E46)&gt;0,UPPER(SUBSTITUTE('MEZIROČNÍ NAVÝŠENÍ CENY ZP'!E46,CHAR(10),"")),"")</f>
        <v/>
      </c>
      <c r="F45" s="17" t="str">
        <f>IF(LEN('MEZIROČNÍ NAVÝŠENÍ CENY ZP'!F46)&gt;0,UPPER(SUBSTITUTE('MEZIROČNÍ NAVÝŠENÍ CENY ZP'!F46,CHAR(10),"")),"")</f>
        <v/>
      </c>
      <c r="G45" s="17" t="str">
        <f>IF(LEN('MEZIROČNÍ NAVÝŠENÍ CENY ZP'!G46)&gt;0,UPPER(SUBSTITUTE('MEZIROČNÍ NAVÝŠENÍ CENY ZP'!G46,CHAR(10),"")),"")</f>
        <v/>
      </c>
      <c r="H45" s="17" t="str">
        <f>IF(LEN('MEZIROČNÍ NAVÝŠENÍ CENY ZP'!H46)&gt;0,UPPER(SUBSTITUTE('MEZIROČNÍ NAVÝŠENÍ CENY ZP'!H46,CHAR(10),"")),"")</f>
        <v/>
      </c>
      <c r="I45" s="17" t="str">
        <f>IF(LEN('MEZIROČNÍ NAVÝŠENÍ CENY ZP'!J46)&gt;0,UPPER(SUBSTITUTE('MEZIROČNÍ NAVÝŠENÍ CENY ZP'!J46,CHAR(10),"")),"")</f>
        <v/>
      </c>
      <c r="J45" s="17" t="str">
        <f>IF(LEN('MEZIROČNÍ NAVÝŠENÍ CENY ZP'!K46)&gt;0,UPPER(SUBSTITUTE('MEZIROČNÍ NAVÝŠENÍ CENY ZP'!K46,CHAR(10),"")),"")</f>
        <v/>
      </c>
      <c r="K45" s="17" t="str">
        <f>IF(LEN('MEZIROČNÍ NAVÝŠENÍ CENY ZP'!I46)&gt;0,UPPER(SUBSTITUTE('MEZIROČNÍ NAVÝŠENÍ CENY ZP'!I46,CHAR(10),"")),"")</f>
        <v/>
      </c>
      <c r="L45" s="17" t="str">
        <f>IF(LEN('MEZIROČNÍ NAVÝŠENÍ CENY ZP'!L46)&gt;0,UPPER(SUBSTITUTE('MEZIROČNÍ NAVÝŠENÍ CENY ZP'!L46,CHAR(10),"")),"")</f>
        <v/>
      </c>
      <c r="M45" s="28" t="str">
        <f>IF(LEN('MEZIROČNÍ NAVÝŠENÍ CENY ZP'!M46)&gt;0,UPPER(SUBSTITUTE('MEZIROČNÍ NAVÝŠENÍ CENY ZP'!M46,CHAR(10),"")),"")</f>
        <v/>
      </c>
      <c r="N45" s="54" t="str">
        <f>IF('MEZIROČNÍ NAVÝŠENÍ CENY ZP'!N46="","",'MEZIROČNÍ NAVÝŠENÍ CENY ZP'!N46)</f>
        <v/>
      </c>
      <c r="O45" s="37" t="str">
        <f>IF('MEZIROČNÍ NAVÝŠENÍ CENY ZP'!O46="","",'MEZIROČNÍ NAVÝŠENÍ CENY ZP'!O46)</f>
        <v/>
      </c>
      <c r="P45" s="37" t="str">
        <f>IF('MEZIROČNÍ NAVÝŠENÍ CENY ZP'!P46="","",'MEZIROČNÍ NAVÝŠENÍ CENY ZP'!P46)</f>
        <v/>
      </c>
      <c r="Q45" s="37" t="str">
        <f>IF(LEN('MEZIROČNÍ NAVÝŠENÍ CENY ZP'!Q46)&gt;0,UPPER(SUBSTITUTE('MEZIROČNÍ NAVÝŠENÍ CENY ZP'!Q46,CHAR(10),"")),"")</f>
        <v/>
      </c>
      <c r="R45" s="37" t="str">
        <f>IF(LEN('MEZIROČNÍ NAVÝŠENÍ CENY ZP'!R46)&gt;0,UPPER(SUBSTITUTE('MEZIROČNÍ NAVÝŠENÍ CENY ZP'!R46,CHAR(10),"")),"")</f>
        <v/>
      </c>
    </row>
    <row r="46" spans="1:18" x14ac:dyDescent="0.35">
      <c r="A46" s="24" t="str">
        <f t="shared" si="0"/>
        <v/>
      </c>
      <c r="B46" s="17" t="str">
        <f>IF(LEN('MEZIROČNÍ NAVÝŠENÍ CENY ZP'!B47)&gt;0,UPPER(SUBSTITUTE('MEZIROČNÍ NAVÝŠENÍ CENY ZP'!B47,CHAR(10),"")),"")</f>
        <v/>
      </c>
      <c r="C46" s="17" t="str">
        <f>IF(LEN('MEZIROČNÍ NAVÝŠENÍ CENY ZP'!C47)&gt;0,SUBSTITUTE('MEZIROČNÍ NAVÝŠENÍ CENY ZP'!C47,CHAR(10),""),"")</f>
        <v/>
      </c>
      <c r="D46" s="17" t="str">
        <f>IF(LEN('MEZIROČNÍ NAVÝŠENÍ CENY ZP'!D47)&gt;0,UPPER(SUBSTITUTE('MEZIROČNÍ NAVÝŠENÍ CENY ZP'!D47,CHAR(10),"")),"")</f>
        <v/>
      </c>
      <c r="E46" s="17" t="str">
        <f>IF(LEN('MEZIROČNÍ NAVÝŠENÍ CENY ZP'!E47)&gt;0,UPPER(SUBSTITUTE('MEZIROČNÍ NAVÝŠENÍ CENY ZP'!E47,CHAR(10),"")),"")</f>
        <v/>
      </c>
      <c r="F46" s="17" t="str">
        <f>IF(LEN('MEZIROČNÍ NAVÝŠENÍ CENY ZP'!F47)&gt;0,UPPER(SUBSTITUTE('MEZIROČNÍ NAVÝŠENÍ CENY ZP'!F47,CHAR(10),"")),"")</f>
        <v/>
      </c>
      <c r="G46" s="17" t="str">
        <f>IF(LEN('MEZIROČNÍ NAVÝŠENÍ CENY ZP'!G47)&gt;0,UPPER(SUBSTITUTE('MEZIROČNÍ NAVÝŠENÍ CENY ZP'!G47,CHAR(10),"")),"")</f>
        <v/>
      </c>
      <c r="H46" s="17" t="str">
        <f>IF(LEN('MEZIROČNÍ NAVÝŠENÍ CENY ZP'!H47)&gt;0,UPPER(SUBSTITUTE('MEZIROČNÍ NAVÝŠENÍ CENY ZP'!H47,CHAR(10),"")),"")</f>
        <v/>
      </c>
      <c r="I46" s="17" t="str">
        <f>IF(LEN('MEZIROČNÍ NAVÝŠENÍ CENY ZP'!J47)&gt;0,UPPER(SUBSTITUTE('MEZIROČNÍ NAVÝŠENÍ CENY ZP'!J47,CHAR(10),"")),"")</f>
        <v/>
      </c>
      <c r="J46" s="17" t="str">
        <f>IF(LEN('MEZIROČNÍ NAVÝŠENÍ CENY ZP'!K47)&gt;0,UPPER(SUBSTITUTE('MEZIROČNÍ NAVÝŠENÍ CENY ZP'!K47,CHAR(10),"")),"")</f>
        <v/>
      </c>
      <c r="K46" s="17" t="str">
        <f>IF(LEN('MEZIROČNÍ NAVÝŠENÍ CENY ZP'!I47)&gt;0,UPPER(SUBSTITUTE('MEZIROČNÍ NAVÝŠENÍ CENY ZP'!I47,CHAR(10),"")),"")</f>
        <v/>
      </c>
      <c r="L46" s="17" t="str">
        <f>IF(LEN('MEZIROČNÍ NAVÝŠENÍ CENY ZP'!L47)&gt;0,UPPER(SUBSTITUTE('MEZIROČNÍ NAVÝŠENÍ CENY ZP'!L47,CHAR(10),"")),"")</f>
        <v/>
      </c>
      <c r="M46" s="28" t="str">
        <f>IF(LEN('MEZIROČNÍ NAVÝŠENÍ CENY ZP'!M47)&gt;0,UPPER(SUBSTITUTE('MEZIROČNÍ NAVÝŠENÍ CENY ZP'!M47,CHAR(10),"")),"")</f>
        <v/>
      </c>
      <c r="N46" s="54" t="str">
        <f>IF('MEZIROČNÍ NAVÝŠENÍ CENY ZP'!N47="","",'MEZIROČNÍ NAVÝŠENÍ CENY ZP'!N47)</f>
        <v/>
      </c>
      <c r="O46" s="37" t="str">
        <f>IF('MEZIROČNÍ NAVÝŠENÍ CENY ZP'!O47="","",'MEZIROČNÍ NAVÝŠENÍ CENY ZP'!O47)</f>
        <v/>
      </c>
      <c r="P46" s="37" t="str">
        <f>IF('MEZIROČNÍ NAVÝŠENÍ CENY ZP'!P47="","",'MEZIROČNÍ NAVÝŠENÍ CENY ZP'!P47)</f>
        <v/>
      </c>
      <c r="Q46" s="37" t="str">
        <f>IF(LEN('MEZIROČNÍ NAVÝŠENÍ CENY ZP'!Q47)&gt;0,UPPER(SUBSTITUTE('MEZIROČNÍ NAVÝŠENÍ CENY ZP'!Q47,CHAR(10),"")),"")</f>
        <v/>
      </c>
      <c r="R46" s="37" t="str">
        <f>IF(LEN('MEZIROČNÍ NAVÝŠENÍ CENY ZP'!R47)&gt;0,UPPER(SUBSTITUTE('MEZIROČNÍ NAVÝŠENÍ CENY ZP'!R47,CHAR(10),"")),"")</f>
        <v/>
      </c>
    </row>
    <row r="47" spans="1:18" x14ac:dyDescent="0.35">
      <c r="A47" s="24" t="str">
        <f t="shared" si="0"/>
        <v/>
      </c>
      <c r="B47" s="17" t="str">
        <f>IF(LEN('MEZIROČNÍ NAVÝŠENÍ CENY ZP'!B48)&gt;0,UPPER(SUBSTITUTE('MEZIROČNÍ NAVÝŠENÍ CENY ZP'!B48,CHAR(10),"")),"")</f>
        <v/>
      </c>
      <c r="C47" s="17" t="str">
        <f>IF(LEN('MEZIROČNÍ NAVÝŠENÍ CENY ZP'!C48)&gt;0,SUBSTITUTE('MEZIROČNÍ NAVÝŠENÍ CENY ZP'!C48,CHAR(10),""),"")</f>
        <v/>
      </c>
      <c r="D47" s="17" t="str">
        <f>IF(LEN('MEZIROČNÍ NAVÝŠENÍ CENY ZP'!D48)&gt;0,UPPER(SUBSTITUTE('MEZIROČNÍ NAVÝŠENÍ CENY ZP'!D48,CHAR(10),"")),"")</f>
        <v/>
      </c>
      <c r="E47" s="17" t="str">
        <f>IF(LEN('MEZIROČNÍ NAVÝŠENÍ CENY ZP'!E48)&gt;0,UPPER(SUBSTITUTE('MEZIROČNÍ NAVÝŠENÍ CENY ZP'!E48,CHAR(10),"")),"")</f>
        <v/>
      </c>
      <c r="F47" s="17" t="str">
        <f>IF(LEN('MEZIROČNÍ NAVÝŠENÍ CENY ZP'!F48)&gt;0,UPPER(SUBSTITUTE('MEZIROČNÍ NAVÝŠENÍ CENY ZP'!F48,CHAR(10),"")),"")</f>
        <v/>
      </c>
      <c r="G47" s="17" t="str">
        <f>IF(LEN('MEZIROČNÍ NAVÝŠENÍ CENY ZP'!G48)&gt;0,UPPER(SUBSTITUTE('MEZIROČNÍ NAVÝŠENÍ CENY ZP'!G48,CHAR(10),"")),"")</f>
        <v/>
      </c>
      <c r="H47" s="17" t="str">
        <f>IF(LEN('MEZIROČNÍ NAVÝŠENÍ CENY ZP'!H48)&gt;0,UPPER(SUBSTITUTE('MEZIROČNÍ NAVÝŠENÍ CENY ZP'!H48,CHAR(10),"")),"")</f>
        <v/>
      </c>
      <c r="I47" s="17" t="str">
        <f>IF(LEN('MEZIROČNÍ NAVÝŠENÍ CENY ZP'!J48)&gt;0,UPPER(SUBSTITUTE('MEZIROČNÍ NAVÝŠENÍ CENY ZP'!J48,CHAR(10),"")),"")</f>
        <v/>
      </c>
      <c r="J47" s="17" t="str">
        <f>IF(LEN('MEZIROČNÍ NAVÝŠENÍ CENY ZP'!K48)&gt;0,UPPER(SUBSTITUTE('MEZIROČNÍ NAVÝŠENÍ CENY ZP'!K48,CHAR(10),"")),"")</f>
        <v/>
      </c>
      <c r="K47" s="17" t="str">
        <f>IF(LEN('MEZIROČNÍ NAVÝŠENÍ CENY ZP'!I48)&gt;0,UPPER(SUBSTITUTE('MEZIROČNÍ NAVÝŠENÍ CENY ZP'!I48,CHAR(10),"")),"")</f>
        <v/>
      </c>
      <c r="L47" s="17" t="str">
        <f>IF(LEN('MEZIROČNÍ NAVÝŠENÍ CENY ZP'!L48)&gt;0,UPPER(SUBSTITUTE('MEZIROČNÍ NAVÝŠENÍ CENY ZP'!L48,CHAR(10),"")),"")</f>
        <v/>
      </c>
      <c r="M47" s="28" t="str">
        <f>IF(LEN('MEZIROČNÍ NAVÝŠENÍ CENY ZP'!M48)&gt;0,UPPER(SUBSTITUTE('MEZIROČNÍ NAVÝŠENÍ CENY ZP'!M48,CHAR(10),"")),"")</f>
        <v/>
      </c>
      <c r="N47" s="54" t="str">
        <f>IF('MEZIROČNÍ NAVÝŠENÍ CENY ZP'!N48="","",'MEZIROČNÍ NAVÝŠENÍ CENY ZP'!N48)</f>
        <v/>
      </c>
      <c r="O47" s="37" t="str">
        <f>IF('MEZIROČNÍ NAVÝŠENÍ CENY ZP'!O48="","",'MEZIROČNÍ NAVÝŠENÍ CENY ZP'!O48)</f>
        <v/>
      </c>
      <c r="P47" s="37" t="str">
        <f>IF('MEZIROČNÍ NAVÝŠENÍ CENY ZP'!P48="","",'MEZIROČNÍ NAVÝŠENÍ CENY ZP'!P48)</f>
        <v/>
      </c>
      <c r="Q47" s="37" t="str">
        <f>IF(LEN('MEZIROČNÍ NAVÝŠENÍ CENY ZP'!Q48)&gt;0,UPPER(SUBSTITUTE('MEZIROČNÍ NAVÝŠENÍ CENY ZP'!Q48,CHAR(10),"")),"")</f>
        <v/>
      </c>
      <c r="R47" s="37" t="str">
        <f>IF(LEN('MEZIROČNÍ NAVÝŠENÍ CENY ZP'!R48)&gt;0,UPPER(SUBSTITUTE('MEZIROČNÍ NAVÝŠENÍ CENY ZP'!R48,CHAR(10),"")),"")</f>
        <v/>
      </c>
    </row>
    <row r="48" spans="1:18" x14ac:dyDescent="0.35">
      <c r="A48" s="24" t="str">
        <f t="shared" si="0"/>
        <v/>
      </c>
      <c r="B48" s="17" t="str">
        <f>IF(LEN('MEZIROČNÍ NAVÝŠENÍ CENY ZP'!B49)&gt;0,UPPER(SUBSTITUTE('MEZIROČNÍ NAVÝŠENÍ CENY ZP'!B49,CHAR(10),"")),"")</f>
        <v/>
      </c>
      <c r="C48" s="17" t="str">
        <f>IF(LEN('MEZIROČNÍ NAVÝŠENÍ CENY ZP'!C49)&gt;0,SUBSTITUTE('MEZIROČNÍ NAVÝŠENÍ CENY ZP'!C49,CHAR(10),""),"")</f>
        <v/>
      </c>
      <c r="D48" s="17" t="str">
        <f>IF(LEN('MEZIROČNÍ NAVÝŠENÍ CENY ZP'!D49)&gt;0,UPPER(SUBSTITUTE('MEZIROČNÍ NAVÝŠENÍ CENY ZP'!D49,CHAR(10),"")),"")</f>
        <v/>
      </c>
      <c r="E48" s="17" t="str">
        <f>IF(LEN('MEZIROČNÍ NAVÝŠENÍ CENY ZP'!E49)&gt;0,UPPER(SUBSTITUTE('MEZIROČNÍ NAVÝŠENÍ CENY ZP'!E49,CHAR(10),"")),"")</f>
        <v/>
      </c>
      <c r="F48" s="17" t="str">
        <f>IF(LEN('MEZIROČNÍ NAVÝŠENÍ CENY ZP'!F49)&gt;0,UPPER(SUBSTITUTE('MEZIROČNÍ NAVÝŠENÍ CENY ZP'!F49,CHAR(10),"")),"")</f>
        <v/>
      </c>
      <c r="G48" s="17" t="str">
        <f>IF(LEN('MEZIROČNÍ NAVÝŠENÍ CENY ZP'!G49)&gt;0,UPPER(SUBSTITUTE('MEZIROČNÍ NAVÝŠENÍ CENY ZP'!G49,CHAR(10),"")),"")</f>
        <v/>
      </c>
      <c r="H48" s="17" t="str">
        <f>IF(LEN('MEZIROČNÍ NAVÝŠENÍ CENY ZP'!H49)&gt;0,UPPER(SUBSTITUTE('MEZIROČNÍ NAVÝŠENÍ CENY ZP'!H49,CHAR(10),"")),"")</f>
        <v/>
      </c>
      <c r="I48" s="17" t="str">
        <f>IF(LEN('MEZIROČNÍ NAVÝŠENÍ CENY ZP'!J49)&gt;0,UPPER(SUBSTITUTE('MEZIROČNÍ NAVÝŠENÍ CENY ZP'!J49,CHAR(10),"")),"")</f>
        <v/>
      </c>
      <c r="J48" s="17" t="str">
        <f>IF(LEN('MEZIROČNÍ NAVÝŠENÍ CENY ZP'!K49)&gt;0,UPPER(SUBSTITUTE('MEZIROČNÍ NAVÝŠENÍ CENY ZP'!K49,CHAR(10),"")),"")</f>
        <v/>
      </c>
      <c r="K48" s="17" t="str">
        <f>IF(LEN('MEZIROČNÍ NAVÝŠENÍ CENY ZP'!I49)&gt;0,UPPER(SUBSTITUTE('MEZIROČNÍ NAVÝŠENÍ CENY ZP'!I49,CHAR(10),"")),"")</f>
        <v/>
      </c>
      <c r="L48" s="17" t="str">
        <f>IF(LEN('MEZIROČNÍ NAVÝŠENÍ CENY ZP'!L49)&gt;0,UPPER(SUBSTITUTE('MEZIROČNÍ NAVÝŠENÍ CENY ZP'!L49,CHAR(10),"")),"")</f>
        <v/>
      </c>
      <c r="M48" s="28" t="str">
        <f>IF(LEN('MEZIROČNÍ NAVÝŠENÍ CENY ZP'!M49)&gt;0,UPPER(SUBSTITUTE('MEZIROČNÍ NAVÝŠENÍ CENY ZP'!M49,CHAR(10),"")),"")</f>
        <v/>
      </c>
      <c r="N48" s="54" t="str">
        <f>IF('MEZIROČNÍ NAVÝŠENÍ CENY ZP'!N49="","",'MEZIROČNÍ NAVÝŠENÍ CENY ZP'!N49)</f>
        <v/>
      </c>
      <c r="O48" s="37" t="str">
        <f>IF('MEZIROČNÍ NAVÝŠENÍ CENY ZP'!O49="","",'MEZIROČNÍ NAVÝŠENÍ CENY ZP'!O49)</f>
        <v/>
      </c>
      <c r="P48" s="37" t="str">
        <f>IF('MEZIROČNÍ NAVÝŠENÍ CENY ZP'!P49="","",'MEZIROČNÍ NAVÝŠENÍ CENY ZP'!P49)</f>
        <v/>
      </c>
      <c r="Q48" s="37" t="str">
        <f>IF(LEN('MEZIROČNÍ NAVÝŠENÍ CENY ZP'!Q49)&gt;0,UPPER(SUBSTITUTE('MEZIROČNÍ NAVÝŠENÍ CENY ZP'!Q49,CHAR(10),"")),"")</f>
        <v/>
      </c>
      <c r="R48" s="37" t="str">
        <f>IF(LEN('MEZIROČNÍ NAVÝŠENÍ CENY ZP'!R49)&gt;0,UPPER(SUBSTITUTE('MEZIROČNÍ NAVÝŠENÍ CENY ZP'!R49,CHAR(10),"")),"")</f>
        <v/>
      </c>
    </row>
    <row r="49" spans="1:18" x14ac:dyDescent="0.35">
      <c r="A49" s="24" t="str">
        <f t="shared" si="0"/>
        <v/>
      </c>
      <c r="B49" s="17" t="str">
        <f>IF(LEN('MEZIROČNÍ NAVÝŠENÍ CENY ZP'!B50)&gt;0,UPPER(SUBSTITUTE('MEZIROČNÍ NAVÝŠENÍ CENY ZP'!B50,CHAR(10),"")),"")</f>
        <v/>
      </c>
      <c r="C49" s="17" t="str">
        <f>IF(LEN('MEZIROČNÍ NAVÝŠENÍ CENY ZP'!C50)&gt;0,SUBSTITUTE('MEZIROČNÍ NAVÝŠENÍ CENY ZP'!C50,CHAR(10),""),"")</f>
        <v/>
      </c>
      <c r="D49" s="17" t="str">
        <f>IF(LEN('MEZIROČNÍ NAVÝŠENÍ CENY ZP'!D50)&gt;0,UPPER(SUBSTITUTE('MEZIROČNÍ NAVÝŠENÍ CENY ZP'!D50,CHAR(10),"")),"")</f>
        <v/>
      </c>
      <c r="E49" s="17" t="str">
        <f>IF(LEN('MEZIROČNÍ NAVÝŠENÍ CENY ZP'!E50)&gt;0,UPPER(SUBSTITUTE('MEZIROČNÍ NAVÝŠENÍ CENY ZP'!E50,CHAR(10),"")),"")</f>
        <v/>
      </c>
      <c r="F49" s="17" t="str">
        <f>IF(LEN('MEZIROČNÍ NAVÝŠENÍ CENY ZP'!F50)&gt;0,UPPER(SUBSTITUTE('MEZIROČNÍ NAVÝŠENÍ CENY ZP'!F50,CHAR(10),"")),"")</f>
        <v/>
      </c>
      <c r="G49" s="17" t="str">
        <f>IF(LEN('MEZIROČNÍ NAVÝŠENÍ CENY ZP'!G50)&gt;0,UPPER(SUBSTITUTE('MEZIROČNÍ NAVÝŠENÍ CENY ZP'!G50,CHAR(10),"")),"")</f>
        <v/>
      </c>
      <c r="H49" s="17" t="str">
        <f>IF(LEN('MEZIROČNÍ NAVÝŠENÍ CENY ZP'!H50)&gt;0,UPPER(SUBSTITUTE('MEZIROČNÍ NAVÝŠENÍ CENY ZP'!H50,CHAR(10),"")),"")</f>
        <v/>
      </c>
      <c r="I49" s="17" t="str">
        <f>IF(LEN('MEZIROČNÍ NAVÝŠENÍ CENY ZP'!J50)&gt;0,UPPER(SUBSTITUTE('MEZIROČNÍ NAVÝŠENÍ CENY ZP'!J50,CHAR(10),"")),"")</f>
        <v/>
      </c>
      <c r="J49" s="17" t="str">
        <f>IF(LEN('MEZIROČNÍ NAVÝŠENÍ CENY ZP'!K50)&gt;0,UPPER(SUBSTITUTE('MEZIROČNÍ NAVÝŠENÍ CENY ZP'!K50,CHAR(10),"")),"")</f>
        <v/>
      </c>
      <c r="K49" s="17" t="str">
        <f>IF(LEN('MEZIROČNÍ NAVÝŠENÍ CENY ZP'!I50)&gt;0,UPPER(SUBSTITUTE('MEZIROČNÍ NAVÝŠENÍ CENY ZP'!I50,CHAR(10),"")),"")</f>
        <v/>
      </c>
      <c r="L49" s="17" t="str">
        <f>IF(LEN('MEZIROČNÍ NAVÝŠENÍ CENY ZP'!L50)&gt;0,UPPER(SUBSTITUTE('MEZIROČNÍ NAVÝŠENÍ CENY ZP'!L50,CHAR(10),"")),"")</f>
        <v/>
      </c>
      <c r="M49" s="28" t="str">
        <f>IF(LEN('MEZIROČNÍ NAVÝŠENÍ CENY ZP'!M50)&gt;0,UPPER(SUBSTITUTE('MEZIROČNÍ NAVÝŠENÍ CENY ZP'!M50,CHAR(10),"")),"")</f>
        <v/>
      </c>
      <c r="N49" s="54" t="str">
        <f>IF('MEZIROČNÍ NAVÝŠENÍ CENY ZP'!N50="","",'MEZIROČNÍ NAVÝŠENÍ CENY ZP'!N50)</f>
        <v/>
      </c>
      <c r="O49" s="37" t="str">
        <f>IF('MEZIROČNÍ NAVÝŠENÍ CENY ZP'!O50="","",'MEZIROČNÍ NAVÝŠENÍ CENY ZP'!O50)</f>
        <v/>
      </c>
      <c r="P49" s="37" t="str">
        <f>IF('MEZIROČNÍ NAVÝŠENÍ CENY ZP'!P50="","",'MEZIROČNÍ NAVÝŠENÍ CENY ZP'!P50)</f>
        <v/>
      </c>
      <c r="Q49" s="37" t="str">
        <f>IF(LEN('MEZIROČNÍ NAVÝŠENÍ CENY ZP'!Q50)&gt;0,UPPER(SUBSTITUTE('MEZIROČNÍ NAVÝŠENÍ CENY ZP'!Q50,CHAR(10),"")),"")</f>
        <v/>
      </c>
      <c r="R49" s="37" t="str">
        <f>IF(LEN('MEZIROČNÍ NAVÝŠENÍ CENY ZP'!R50)&gt;0,UPPER(SUBSTITUTE('MEZIROČNÍ NAVÝŠENÍ CENY ZP'!R50,CHAR(10),"")),"")</f>
        <v/>
      </c>
    </row>
    <row r="50" spans="1:18" x14ac:dyDescent="0.35">
      <c r="A50" s="24" t="str">
        <f t="shared" si="0"/>
        <v/>
      </c>
      <c r="B50" s="17" t="str">
        <f>IF(LEN('MEZIROČNÍ NAVÝŠENÍ CENY ZP'!B51)&gt;0,UPPER(SUBSTITUTE('MEZIROČNÍ NAVÝŠENÍ CENY ZP'!B51,CHAR(10),"")),"")</f>
        <v/>
      </c>
      <c r="C50" s="17" t="str">
        <f>IF(LEN('MEZIROČNÍ NAVÝŠENÍ CENY ZP'!C51)&gt;0,SUBSTITUTE('MEZIROČNÍ NAVÝŠENÍ CENY ZP'!C51,CHAR(10),""),"")</f>
        <v/>
      </c>
      <c r="D50" s="17" t="str">
        <f>IF(LEN('MEZIROČNÍ NAVÝŠENÍ CENY ZP'!D51)&gt;0,UPPER(SUBSTITUTE('MEZIROČNÍ NAVÝŠENÍ CENY ZP'!D51,CHAR(10),"")),"")</f>
        <v/>
      </c>
      <c r="E50" s="17" t="str">
        <f>IF(LEN('MEZIROČNÍ NAVÝŠENÍ CENY ZP'!E51)&gt;0,UPPER(SUBSTITUTE('MEZIROČNÍ NAVÝŠENÍ CENY ZP'!E51,CHAR(10),"")),"")</f>
        <v/>
      </c>
      <c r="F50" s="17" t="str">
        <f>IF(LEN('MEZIROČNÍ NAVÝŠENÍ CENY ZP'!F51)&gt;0,UPPER(SUBSTITUTE('MEZIROČNÍ NAVÝŠENÍ CENY ZP'!F51,CHAR(10),"")),"")</f>
        <v/>
      </c>
      <c r="G50" s="17" t="str">
        <f>IF(LEN('MEZIROČNÍ NAVÝŠENÍ CENY ZP'!G51)&gt;0,UPPER(SUBSTITUTE('MEZIROČNÍ NAVÝŠENÍ CENY ZP'!G51,CHAR(10),"")),"")</f>
        <v/>
      </c>
      <c r="H50" s="17" t="str">
        <f>IF(LEN('MEZIROČNÍ NAVÝŠENÍ CENY ZP'!H51)&gt;0,UPPER(SUBSTITUTE('MEZIROČNÍ NAVÝŠENÍ CENY ZP'!H51,CHAR(10),"")),"")</f>
        <v/>
      </c>
      <c r="I50" s="17" t="str">
        <f>IF(LEN('MEZIROČNÍ NAVÝŠENÍ CENY ZP'!J51)&gt;0,UPPER(SUBSTITUTE('MEZIROČNÍ NAVÝŠENÍ CENY ZP'!J51,CHAR(10),"")),"")</f>
        <v/>
      </c>
      <c r="J50" s="17" t="str">
        <f>IF(LEN('MEZIROČNÍ NAVÝŠENÍ CENY ZP'!K51)&gt;0,UPPER(SUBSTITUTE('MEZIROČNÍ NAVÝŠENÍ CENY ZP'!K51,CHAR(10),"")),"")</f>
        <v/>
      </c>
      <c r="K50" s="17" t="str">
        <f>IF(LEN('MEZIROČNÍ NAVÝŠENÍ CENY ZP'!I51)&gt;0,UPPER(SUBSTITUTE('MEZIROČNÍ NAVÝŠENÍ CENY ZP'!I51,CHAR(10),"")),"")</f>
        <v/>
      </c>
      <c r="L50" s="17" t="str">
        <f>IF(LEN('MEZIROČNÍ NAVÝŠENÍ CENY ZP'!L51)&gt;0,UPPER(SUBSTITUTE('MEZIROČNÍ NAVÝŠENÍ CENY ZP'!L51,CHAR(10),"")),"")</f>
        <v/>
      </c>
      <c r="M50" s="28" t="str">
        <f>IF(LEN('MEZIROČNÍ NAVÝŠENÍ CENY ZP'!M51)&gt;0,UPPER(SUBSTITUTE('MEZIROČNÍ NAVÝŠENÍ CENY ZP'!M51,CHAR(10),"")),"")</f>
        <v/>
      </c>
      <c r="N50" s="54" t="str">
        <f>IF('MEZIROČNÍ NAVÝŠENÍ CENY ZP'!N51="","",'MEZIROČNÍ NAVÝŠENÍ CENY ZP'!N51)</f>
        <v/>
      </c>
      <c r="O50" s="37" t="str">
        <f>IF('MEZIROČNÍ NAVÝŠENÍ CENY ZP'!O51="","",'MEZIROČNÍ NAVÝŠENÍ CENY ZP'!O51)</f>
        <v/>
      </c>
      <c r="P50" s="37" t="str">
        <f>IF('MEZIROČNÍ NAVÝŠENÍ CENY ZP'!P51="","",'MEZIROČNÍ NAVÝŠENÍ CENY ZP'!P51)</f>
        <v/>
      </c>
      <c r="Q50" s="37" t="str">
        <f>IF(LEN('MEZIROČNÍ NAVÝŠENÍ CENY ZP'!Q51)&gt;0,UPPER(SUBSTITUTE('MEZIROČNÍ NAVÝŠENÍ CENY ZP'!Q51,CHAR(10),"")),"")</f>
        <v/>
      </c>
      <c r="R50" s="37" t="str">
        <f>IF(LEN('MEZIROČNÍ NAVÝŠENÍ CENY ZP'!R51)&gt;0,UPPER(SUBSTITUTE('MEZIROČNÍ NAVÝŠENÍ CENY ZP'!R51,CHAR(10),"")),"")</f>
        <v/>
      </c>
    </row>
    <row r="51" spans="1:18" x14ac:dyDescent="0.35">
      <c r="A51" s="24" t="str">
        <f t="shared" si="0"/>
        <v/>
      </c>
      <c r="B51" s="17" t="str">
        <f>IF(LEN('MEZIROČNÍ NAVÝŠENÍ CENY ZP'!B52)&gt;0,UPPER(SUBSTITUTE('MEZIROČNÍ NAVÝŠENÍ CENY ZP'!B52,CHAR(10),"")),"")</f>
        <v/>
      </c>
      <c r="C51" s="17" t="str">
        <f>IF(LEN('MEZIROČNÍ NAVÝŠENÍ CENY ZP'!C52)&gt;0,SUBSTITUTE('MEZIROČNÍ NAVÝŠENÍ CENY ZP'!C52,CHAR(10),""),"")</f>
        <v/>
      </c>
      <c r="D51" s="17" t="str">
        <f>IF(LEN('MEZIROČNÍ NAVÝŠENÍ CENY ZP'!D52)&gt;0,UPPER(SUBSTITUTE('MEZIROČNÍ NAVÝŠENÍ CENY ZP'!D52,CHAR(10),"")),"")</f>
        <v/>
      </c>
      <c r="E51" s="17" t="str">
        <f>IF(LEN('MEZIROČNÍ NAVÝŠENÍ CENY ZP'!E52)&gt;0,UPPER(SUBSTITUTE('MEZIROČNÍ NAVÝŠENÍ CENY ZP'!E52,CHAR(10),"")),"")</f>
        <v/>
      </c>
      <c r="F51" s="17" t="str">
        <f>IF(LEN('MEZIROČNÍ NAVÝŠENÍ CENY ZP'!F52)&gt;0,UPPER(SUBSTITUTE('MEZIROČNÍ NAVÝŠENÍ CENY ZP'!F52,CHAR(10),"")),"")</f>
        <v/>
      </c>
      <c r="G51" s="17" t="str">
        <f>IF(LEN('MEZIROČNÍ NAVÝŠENÍ CENY ZP'!G52)&gt;0,UPPER(SUBSTITUTE('MEZIROČNÍ NAVÝŠENÍ CENY ZP'!G52,CHAR(10),"")),"")</f>
        <v/>
      </c>
      <c r="H51" s="17" t="str">
        <f>IF(LEN('MEZIROČNÍ NAVÝŠENÍ CENY ZP'!H52)&gt;0,UPPER(SUBSTITUTE('MEZIROČNÍ NAVÝŠENÍ CENY ZP'!H52,CHAR(10),"")),"")</f>
        <v/>
      </c>
      <c r="I51" s="17" t="str">
        <f>IF(LEN('MEZIROČNÍ NAVÝŠENÍ CENY ZP'!J52)&gt;0,UPPER(SUBSTITUTE('MEZIROČNÍ NAVÝŠENÍ CENY ZP'!J52,CHAR(10),"")),"")</f>
        <v/>
      </c>
      <c r="J51" s="17" t="str">
        <f>IF(LEN('MEZIROČNÍ NAVÝŠENÍ CENY ZP'!K52)&gt;0,UPPER(SUBSTITUTE('MEZIROČNÍ NAVÝŠENÍ CENY ZP'!K52,CHAR(10),"")),"")</f>
        <v/>
      </c>
      <c r="K51" s="17" t="str">
        <f>IF(LEN('MEZIROČNÍ NAVÝŠENÍ CENY ZP'!I52)&gt;0,UPPER(SUBSTITUTE('MEZIROČNÍ NAVÝŠENÍ CENY ZP'!I52,CHAR(10),"")),"")</f>
        <v/>
      </c>
      <c r="L51" s="17" t="str">
        <f>IF(LEN('MEZIROČNÍ NAVÝŠENÍ CENY ZP'!L52)&gt;0,UPPER(SUBSTITUTE('MEZIROČNÍ NAVÝŠENÍ CENY ZP'!L52,CHAR(10),"")),"")</f>
        <v/>
      </c>
      <c r="M51" s="28" t="str">
        <f>IF(LEN('MEZIROČNÍ NAVÝŠENÍ CENY ZP'!M52)&gt;0,UPPER(SUBSTITUTE('MEZIROČNÍ NAVÝŠENÍ CENY ZP'!M52,CHAR(10),"")),"")</f>
        <v/>
      </c>
      <c r="N51" s="54" t="str">
        <f>IF('MEZIROČNÍ NAVÝŠENÍ CENY ZP'!N52="","",'MEZIROČNÍ NAVÝŠENÍ CENY ZP'!N52)</f>
        <v/>
      </c>
      <c r="O51" s="37" t="str">
        <f>IF('MEZIROČNÍ NAVÝŠENÍ CENY ZP'!O52="","",'MEZIROČNÍ NAVÝŠENÍ CENY ZP'!O52)</f>
        <v/>
      </c>
      <c r="P51" s="37" t="str">
        <f>IF('MEZIROČNÍ NAVÝŠENÍ CENY ZP'!P52="","",'MEZIROČNÍ NAVÝŠENÍ CENY ZP'!P52)</f>
        <v/>
      </c>
      <c r="Q51" s="37" t="str">
        <f>IF(LEN('MEZIROČNÍ NAVÝŠENÍ CENY ZP'!Q52)&gt;0,UPPER(SUBSTITUTE('MEZIROČNÍ NAVÝŠENÍ CENY ZP'!Q52,CHAR(10),"")),"")</f>
        <v/>
      </c>
      <c r="R51" s="37" t="str">
        <f>IF(LEN('MEZIROČNÍ NAVÝŠENÍ CENY ZP'!R52)&gt;0,UPPER(SUBSTITUTE('MEZIROČNÍ NAVÝŠENÍ CENY ZP'!R52,CHAR(10),"")),"")</f>
        <v/>
      </c>
    </row>
    <row r="52" spans="1:18" x14ac:dyDescent="0.35">
      <c r="A52" s="24" t="str">
        <f t="shared" si="0"/>
        <v/>
      </c>
      <c r="B52" s="17" t="str">
        <f>IF(LEN('MEZIROČNÍ NAVÝŠENÍ CENY ZP'!B53)&gt;0,UPPER(SUBSTITUTE('MEZIROČNÍ NAVÝŠENÍ CENY ZP'!B53,CHAR(10),"")),"")</f>
        <v/>
      </c>
      <c r="C52" s="17" t="str">
        <f>IF(LEN('MEZIROČNÍ NAVÝŠENÍ CENY ZP'!C53)&gt;0,SUBSTITUTE('MEZIROČNÍ NAVÝŠENÍ CENY ZP'!C53,CHAR(10),""),"")</f>
        <v/>
      </c>
      <c r="D52" s="17" t="str">
        <f>IF(LEN('MEZIROČNÍ NAVÝŠENÍ CENY ZP'!D53)&gt;0,UPPER(SUBSTITUTE('MEZIROČNÍ NAVÝŠENÍ CENY ZP'!D53,CHAR(10),"")),"")</f>
        <v/>
      </c>
      <c r="E52" s="17" t="str">
        <f>IF(LEN('MEZIROČNÍ NAVÝŠENÍ CENY ZP'!E53)&gt;0,UPPER(SUBSTITUTE('MEZIROČNÍ NAVÝŠENÍ CENY ZP'!E53,CHAR(10),"")),"")</f>
        <v/>
      </c>
      <c r="F52" s="17" t="str">
        <f>IF(LEN('MEZIROČNÍ NAVÝŠENÍ CENY ZP'!F53)&gt;0,UPPER(SUBSTITUTE('MEZIROČNÍ NAVÝŠENÍ CENY ZP'!F53,CHAR(10),"")),"")</f>
        <v/>
      </c>
      <c r="G52" s="17" t="str">
        <f>IF(LEN('MEZIROČNÍ NAVÝŠENÍ CENY ZP'!G53)&gt;0,UPPER(SUBSTITUTE('MEZIROČNÍ NAVÝŠENÍ CENY ZP'!G53,CHAR(10),"")),"")</f>
        <v/>
      </c>
      <c r="H52" s="17" t="str">
        <f>IF(LEN('MEZIROČNÍ NAVÝŠENÍ CENY ZP'!H53)&gt;0,UPPER(SUBSTITUTE('MEZIROČNÍ NAVÝŠENÍ CENY ZP'!H53,CHAR(10),"")),"")</f>
        <v/>
      </c>
      <c r="I52" s="17" t="str">
        <f>IF(LEN('MEZIROČNÍ NAVÝŠENÍ CENY ZP'!J53)&gt;0,UPPER(SUBSTITUTE('MEZIROČNÍ NAVÝŠENÍ CENY ZP'!J53,CHAR(10),"")),"")</f>
        <v/>
      </c>
      <c r="J52" s="17" t="str">
        <f>IF(LEN('MEZIROČNÍ NAVÝŠENÍ CENY ZP'!K53)&gt;0,UPPER(SUBSTITUTE('MEZIROČNÍ NAVÝŠENÍ CENY ZP'!K53,CHAR(10),"")),"")</f>
        <v/>
      </c>
      <c r="K52" s="17" t="str">
        <f>IF(LEN('MEZIROČNÍ NAVÝŠENÍ CENY ZP'!I53)&gt;0,UPPER(SUBSTITUTE('MEZIROČNÍ NAVÝŠENÍ CENY ZP'!I53,CHAR(10),"")),"")</f>
        <v/>
      </c>
      <c r="L52" s="17" t="str">
        <f>IF(LEN('MEZIROČNÍ NAVÝŠENÍ CENY ZP'!L53)&gt;0,UPPER(SUBSTITUTE('MEZIROČNÍ NAVÝŠENÍ CENY ZP'!L53,CHAR(10),"")),"")</f>
        <v/>
      </c>
      <c r="M52" s="28" t="str">
        <f>IF(LEN('MEZIROČNÍ NAVÝŠENÍ CENY ZP'!M53)&gt;0,UPPER(SUBSTITUTE('MEZIROČNÍ NAVÝŠENÍ CENY ZP'!M53,CHAR(10),"")),"")</f>
        <v/>
      </c>
      <c r="N52" s="54" t="str">
        <f>IF('MEZIROČNÍ NAVÝŠENÍ CENY ZP'!N53="","",'MEZIROČNÍ NAVÝŠENÍ CENY ZP'!N53)</f>
        <v/>
      </c>
      <c r="O52" s="37" t="str">
        <f>IF('MEZIROČNÍ NAVÝŠENÍ CENY ZP'!O53="","",'MEZIROČNÍ NAVÝŠENÍ CENY ZP'!O53)</f>
        <v/>
      </c>
      <c r="P52" s="37" t="str">
        <f>IF('MEZIROČNÍ NAVÝŠENÍ CENY ZP'!P53="","",'MEZIROČNÍ NAVÝŠENÍ CENY ZP'!P53)</f>
        <v/>
      </c>
      <c r="Q52" s="37" t="str">
        <f>IF(LEN('MEZIROČNÍ NAVÝŠENÍ CENY ZP'!Q53)&gt;0,UPPER(SUBSTITUTE('MEZIROČNÍ NAVÝŠENÍ CENY ZP'!Q53,CHAR(10),"")),"")</f>
        <v/>
      </c>
      <c r="R52" s="37" t="str">
        <f>IF(LEN('MEZIROČNÍ NAVÝŠENÍ CENY ZP'!R53)&gt;0,UPPER(SUBSTITUTE('MEZIROČNÍ NAVÝŠENÍ CENY ZP'!R53,CHAR(10),"")),"")</f>
        <v/>
      </c>
    </row>
  </sheetData>
  <sheetProtection algorithmName="SHA-512" hashValue="FEh0kyBF9T2f8ko3TMQmVz2L1k1mqMQNrXD6xNrnrtYP5nkWcPzaKU792eFvaqintQG40VmWm40KBNLG5D4jag==" saltValue="k5aPvEE385OWI4m/yrQ3yg==" spinCount="100000" sheet="1" objects="1" scenarios="1" formatColumns="0" formatRows="0"/>
  <phoneticPr fontId="18" type="noConversion"/>
  <conditionalFormatting sqref="B3:R52">
    <cfRule type="containsBlanks" dxfId="9" priority="5" stopIfTrue="1">
      <formula>LEN(TRIM(B3))=0</formula>
    </cfRule>
  </conditionalFormatting>
  <conditionalFormatting sqref="L3:P52">
    <cfRule type="containsText" dxfId="8" priority="4" stopIfTrue="1" operator="containsText" text="CHYBÍ DPH!!!">
      <formula>NOT(ISERROR(SEARCH("CHYBÍ DPH!!!",L3)))</formula>
    </cfRule>
  </conditionalFormatting>
  <conditionalFormatting sqref="M3:N52">
    <cfRule type="containsText" dxfId="7" priority="1" stopIfTrue="1" operator="containsText" text="CHYBA V MFC">
      <formula>NOT(ISERROR(SEARCH("CHYBA V MFC",M3)))</formula>
    </cfRule>
  </conditionalFormatting>
  <conditionalFormatting sqref="R3:R52">
    <cfRule type="containsText" dxfId="6" priority="2" stopIfTrue="1" operator="containsText" text="NEPRAVDA">
      <formula>NOT(ISERROR(SEARCH("NEPRAVDA",R3)))</formula>
    </cfRule>
    <cfRule type="containsText" dxfId="5" priority="3" stopIfTrue="1" operator="containsText" text="PRAVDA">
      <formula>NOT(ISERROR(SEARCH("PRAVDA",R3)))</formula>
    </cfRule>
  </conditionalFormatting>
  <pageMargins left="0.70866141732283472" right="0.70866141732283472" top="0.78740157480314965" bottom="0.78740157480314965" header="0.31496062992125984" footer="0.31496062992125984"/>
  <pageSetup paperSize="9" scale="3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9">
    <tabColor rgb="FF92D050"/>
  </sheetPr>
  <dimension ref="A1:BG53"/>
  <sheetViews>
    <sheetView topLeftCell="AJ1" zoomScale="91" zoomScaleNormal="91" workbookViewId="0">
      <selection activeCell="AY2" sqref="AY2"/>
    </sheetView>
  </sheetViews>
  <sheetFormatPr defaultColWidth="9.26953125" defaultRowHeight="14.5" x14ac:dyDescent="0.35"/>
  <cols>
    <col min="1" max="1" width="3.453125" customWidth="1"/>
    <col min="2" max="2" width="9.81640625" bestFit="1" customWidth="1"/>
    <col min="3" max="3" width="18" customWidth="1"/>
    <col min="4" max="5" width="20.7265625" customWidth="1"/>
    <col min="6" max="6" width="17" bestFit="1" customWidth="1"/>
    <col min="7" max="7" width="45.81640625" customWidth="1"/>
    <col min="8" max="8" width="20.7265625" customWidth="1"/>
    <col min="9" max="9" width="21.26953125" customWidth="1"/>
    <col min="10" max="30" width="13.54296875" customWidth="1"/>
    <col min="31" max="32" width="9.26953125" customWidth="1"/>
    <col min="33" max="33" width="10.81640625" bestFit="1" customWidth="1"/>
    <col min="48" max="48" width="9.26953125" style="149"/>
    <col min="49" max="49" width="11.81640625" bestFit="1" customWidth="1"/>
    <col min="50" max="50" width="14.81640625" customWidth="1"/>
    <col min="51" max="51" width="11.81640625" bestFit="1" customWidth="1"/>
    <col min="62" max="62" width="10.81640625" bestFit="1" customWidth="1"/>
  </cols>
  <sheetData>
    <row r="1" spans="1:59" ht="26.5" thickBot="1" x14ac:dyDescent="0.4">
      <c r="A1" s="8"/>
      <c r="B1" s="6"/>
      <c r="C1" s="8" t="s">
        <v>1056</v>
      </c>
      <c r="D1" s="6"/>
      <c r="E1" s="6"/>
      <c r="F1" s="6"/>
      <c r="G1" s="6"/>
      <c r="H1" s="6"/>
      <c r="I1" s="6"/>
      <c r="J1" s="6"/>
      <c r="K1" s="6"/>
      <c r="L1" s="6"/>
      <c r="M1" s="6"/>
      <c r="N1" s="6"/>
      <c r="O1" s="6"/>
      <c r="P1" s="6"/>
      <c r="Q1" s="6"/>
      <c r="R1" s="6"/>
      <c r="S1" s="6"/>
      <c r="T1" s="6"/>
      <c r="U1" s="6" t="s">
        <v>1122</v>
      </c>
      <c r="V1" s="6" t="s">
        <v>1122</v>
      </c>
      <c r="W1" s="6" t="s">
        <v>1122</v>
      </c>
      <c r="X1" s="6" t="s">
        <v>1122</v>
      </c>
      <c r="Y1" s="6" t="s">
        <v>1122</v>
      </c>
      <c r="Z1" s="6" t="s">
        <v>1122</v>
      </c>
      <c r="AA1" s="6" t="s">
        <v>1122</v>
      </c>
      <c r="AB1" s="6" t="s">
        <v>1122</v>
      </c>
      <c r="AC1" s="6" t="s">
        <v>1122</v>
      </c>
      <c r="AD1" s="6" t="s">
        <v>1122</v>
      </c>
      <c r="AE1" s="6" t="s">
        <v>1122</v>
      </c>
      <c r="AF1" s="6" t="s">
        <v>1122</v>
      </c>
      <c r="AG1" s="6" t="s">
        <v>1122</v>
      </c>
      <c r="AH1" s="6" t="s">
        <v>1122</v>
      </c>
      <c r="AI1" s="6" t="s">
        <v>1122</v>
      </c>
      <c r="AJ1" s="6" t="s">
        <v>1122</v>
      </c>
      <c r="AK1" s="6" t="s">
        <v>1122</v>
      </c>
      <c r="AL1" s="6" t="s">
        <v>1122</v>
      </c>
      <c r="AM1" s="6" t="s">
        <v>1122</v>
      </c>
      <c r="AN1" s="6" t="s">
        <v>1122</v>
      </c>
      <c r="AO1" s="6" t="s">
        <v>1122</v>
      </c>
      <c r="AP1" s="6" t="s">
        <v>1122</v>
      </c>
      <c r="AQ1" s="6" t="s">
        <v>1122</v>
      </c>
      <c r="AR1" s="6" t="s">
        <v>1122</v>
      </c>
      <c r="AS1" s="6" t="s">
        <v>1122</v>
      </c>
      <c r="AT1" s="6" t="s">
        <v>1122</v>
      </c>
      <c r="AU1" s="6" t="s">
        <v>1122</v>
      </c>
      <c r="AV1" s="6" t="s">
        <v>1122</v>
      </c>
      <c r="AW1" s="6" t="s">
        <v>1122</v>
      </c>
      <c r="AX1" s="6" t="s">
        <v>1122</v>
      </c>
      <c r="AY1" s="6" t="s">
        <v>1122</v>
      </c>
      <c r="AZ1" s="6" t="s">
        <v>1122</v>
      </c>
      <c r="BA1" s="6" t="s">
        <v>1122</v>
      </c>
      <c r="BB1" s="6" t="s">
        <v>1122</v>
      </c>
      <c r="BC1" s="6" t="s">
        <v>1122</v>
      </c>
      <c r="BD1" s="6" t="s">
        <v>1122</v>
      </c>
      <c r="BE1" s="6" t="s">
        <v>1122</v>
      </c>
      <c r="BF1" s="6" t="s">
        <v>1122</v>
      </c>
      <c r="BG1" s="6" t="s">
        <v>1122</v>
      </c>
    </row>
    <row r="2" spans="1:59" ht="19" thickBot="1" x14ac:dyDescent="0.4">
      <c r="A2" s="7"/>
      <c r="B2" s="7"/>
      <c r="C2" s="19" t="s">
        <v>1061</v>
      </c>
      <c r="D2" s="7"/>
      <c r="E2" s="7"/>
      <c r="F2" s="7"/>
      <c r="G2" s="7"/>
      <c r="H2" s="7"/>
      <c r="I2" s="7"/>
      <c r="J2" s="6"/>
      <c r="K2" s="6"/>
      <c r="L2" s="6"/>
      <c r="M2" s="6"/>
      <c r="N2" s="6"/>
      <c r="O2" s="6"/>
      <c r="P2" s="6"/>
      <c r="Q2" s="6"/>
      <c r="R2" s="6"/>
      <c r="S2" s="6"/>
      <c r="T2" s="6"/>
      <c r="U2" s="23" t="s">
        <v>1054</v>
      </c>
      <c r="V2" s="23" t="s">
        <v>1054</v>
      </c>
      <c r="W2" s="23" t="s">
        <v>1054</v>
      </c>
      <c r="X2" s="23" t="s">
        <v>1054</v>
      </c>
      <c r="Y2" s="23" t="s">
        <v>1054</v>
      </c>
      <c r="Z2" s="23" t="s">
        <v>1054</v>
      </c>
      <c r="AA2" s="23" t="s">
        <v>1054</v>
      </c>
      <c r="AB2" s="23" t="s">
        <v>1054</v>
      </c>
      <c r="AC2" s="23" t="s">
        <v>1054</v>
      </c>
      <c r="AD2" s="23" t="s">
        <v>1054</v>
      </c>
      <c r="AE2" s="64"/>
      <c r="AF2" s="64"/>
      <c r="AG2" s="64"/>
      <c r="AH2" s="64"/>
      <c r="AI2" s="64"/>
      <c r="AJ2" s="64"/>
      <c r="AK2" s="64"/>
      <c r="AL2" s="64"/>
      <c r="AM2" s="64"/>
      <c r="AN2" s="64"/>
      <c r="AO2" s="64"/>
      <c r="AP2" s="64"/>
      <c r="AQ2" s="64"/>
      <c r="AR2" s="64"/>
      <c r="AS2" s="64"/>
      <c r="AT2" s="64"/>
      <c r="AU2" s="64"/>
      <c r="AV2" s="64"/>
      <c r="AW2" s="64"/>
      <c r="AX2" s="64"/>
      <c r="AY2" s="65" t="s">
        <v>1123</v>
      </c>
      <c r="AZ2" s="64"/>
      <c r="BA2" s="64"/>
      <c r="BB2" s="64"/>
      <c r="BC2" s="64"/>
      <c r="BD2" s="64"/>
      <c r="BE2" s="64"/>
      <c r="BF2" s="64"/>
      <c r="BG2" s="64"/>
    </row>
    <row r="3" spans="1:59" s="1" customFormat="1" ht="29.5" thickBot="1" x14ac:dyDescent="0.4">
      <c r="A3" s="4"/>
      <c r="B3" s="4" t="s">
        <v>3</v>
      </c>
      <c r="C3" s="4" t="s">
        <v>0</v>
      </c>
      <c r="D3" s="4" t="s">
        <v>1067</v>
      </c>
      <c r="E3" s="4" t="s">
        <v>1068</v>
      </c>
      <c r="F3" s="4" t="s">
        <v>1066</v>
      </c>
      <c r="G3" s="4" t="s">
        <v>1085</v>
      </c>
      <c r="H3" s="4" t="s">
        <v>1069</v>
      </c>
      <c r="I3" s="21" t="s">
        <v>1</v>
      </c>
      <c r="J3" s="4" t="s">
        <v>1073</v>
      </c>
      <c r="K3" s="4" t="s">
        <v>1074</v>
      </c>
      <c r="L3" s="4" t="s">
        <v>1075</v>
      </c>
      <c r="M3" s="4" t="s">
        <v>1076</v>
      </c>
      <c r="N3" s="4" t="s">
        <v>1077</v>
      </c>
      <c r="O3" s="4" t="s">
        <v>1078</v>
      </c>
      <c r="P3" s="4" t="s">
        <v>1079</v>
      </c>
      <c r="Q3" s="4" t="s">
        <v>1080</v>
      </c>
      <c r="R3" s="4" t="s">
        <v>1081</v>
      </c>
      <c r="S3" s="4" t="s">
        <v>1082</v>
      </c>
      <c r="T3" s="4" t="s">
        <v>1095</v>
      </c>
      <c r="U3" s="22" t="s">
        <v>1073</v>
      </c>
      <c r="V3" s="22" t="s">
        <v>1074</v>
      </c>
      <c r="W3" s="22" t="s">
        <v>1075</v>
      </c>
      <c r="X3" s="22" t="s">
        <v>1076</v>
      </c>
      <c r="Y3" s="22" t="s">
        <v>1077</v>
      </c>
      <c r="Z3" s="22" t="s">
        <v>1078</v>
      </c>
      <c r="AA3" s="22" t="s">
        <v>1079</v>
      </c>
      <c r="AB3" s="22" t="s">
        <v>1080</v>
      </c>
      <c r="AC3" s="22" t="s">
        <v>1081</v>
      </c>
      <c r="AD3" s="22" t="s">
        <v>1082</v>
      </c>
      <c r="AE3" s="60" t="s">
        <v>1097</v>
      </c>
      <c r="AF3" s="60" t="s">
        <v>1107</v>
      </c>
      <c r="AG3" s="61" t="s">
        <v>1117</v>
      </c>
      <c r="AH3" s="61" t="s">
        <v>1108</v>
      </c>
      <c r="AI3" s="61" t="s">
        <v>1098</v>
      </c>
      <c r="AJ3" s="62" t="s">
        <v>1109</v>
      </c>
      <c r="AK3" s="62" t="s">
        <v>1099</v>
      </c>
      <c r="AL3" s="62" t="s">
        <v>1100</v>
      </c>
      <c r="AM3" s="62" t="s">
        <v>1110</v>
      </c>
      <c r="AN3" s="63" t="s">
        <v>1101</v>
      </c>
      <c r="AO3" s="62" t="s">
        <v>1111</v>
      </c>
      <c r="AP3" s="62" t="s">
        <v>1102</v>
      </c>
      <c r="AQ3" s="62" t="s">
        <v>1112</v>
      </c>
      <c r="AR3" s="62" t="s">
        <v>1103</v>
      </c>
      <c r="AS3" s="62" t="s">
        <v>1113</v>
      </c>
      <c r="AT3" s="44" t="s">
        <v>1118</v>
      </c>
      <c r="AU3" s="44" t="s">
        <v>1120</v>
      </c>
      <c r="AV3" s="44" t="s">
        <v>1124</v>
      </c>
      <c r="AW3" s="44" t="s">
        <v>1119</v>
      </c>
      <c r="AX3" s="44" t="s">
        <v>1121</v>
      </c>
      <c r="AY3" s="44" t="s">
        <v>1237</v>
      </c>
      <c r="AZ3" s="62" t="s">
        <v>1104</v>
      </c>
      <c r="BA3" s="62" t="s">
        <v>1114</v>
      </c>
      <c r="BB3" s="62" t="s">
        <v>1105</v>
      </c>
      <c r="BC3" s="62" t="s">
        <v>1115</v>
      </c>
      <c r="BD3" s="62" t="s">
        <v>1106</v>
      </c>
      <c r="BE3" s="62" t="s">
        <v>1116</v>
      </c>
      <c r="BF3" s="44" t="s">
        <v>1137</v>
      </c>
      <c r="BG3" s="44" t="s">
        <v>1138</v>
      </c>
    </row>
    <row r="4" spans="1:59" s="12" customFormat="1" x14ac:dyDescent="0.35">
      <c r="A4" s="24">
        <v>1</v>
      </c>
      <c r="B4" s="56" t="str">
        <f>IF(LEN('ZMĚNY ZP OSTATNÍ'!B4)&gt;0,UPPER(SUBSTITUTE('ZMĚNY ZP OSTATNÍ'!B4,CHAR(10),"")),"")</f>
        <v/>
      </c>
      <c r="C4" s="56" t="str">
        <f>IF(LEN('ZMĚNY ZP OSTATNÍ'!C4)&gt;0,SUBSTITUTE('ZMĚNY ZP OSTATNÍ'!C4,CHAR(10),""),"")</f>
        <v/>
      </c>
      <c r="D4" s="56" t="str">
        <f>IF(LEN('ZMĚNY ZP OSTATNÍ'!D4)&gt;0,UPPER(SUBSTITUTE('ZMĚNY ZP OSTATNÍ'!D4,CHAR(10),"")),"")</f>
        <v/>
      </c>
      <c r="E4" s="56" t="str">
        <f>IF(LEN('ZMĚNY ZP OSTATNÍ'!E4)&gt;0,UPPER(SUBSTITUTE('ZMĚNY ZP OSTATNÍ'!E4,CHAR(10),"")),"")</f>
        <v/>
      </c>
      <c r="F4" s="56" t="str">
        <f>IF(LEN('ZMĚNY ZP OSTATNÍ'!F4)&gt;0,UPPER(SUBSTITUTE('ZMĚNY ZP OSTATNÍ'!F4,CHAR(10),"")),"")</f>
        <v/>
      </c>
      <c r="G4" s="56" t="str">
        <f>IF(LEN('ZMĚNY ZP OSTATNÍ'!G4)&gt;0,UPPER(SUBSTITUTE('ZMĚNY ZP OSTATNÍ'!G4,CHAR(10),"")),"")</f>
        <v/>
      </c>
      <c r="H4" s="56" t="str">
        <f>IF(LEN('ZMĚNY ZP OSTATNÍ'!H4)&gt;0,UPPER(SUBSTITUTE('ZMĚNY ZP OSTATNÍ'!H4,CHAR(10),"")),"")</f>
        <v/>
      </c>
      <c r="I4" s="56" t="str">
        <f>IF(LEN('ZMĚNY ZP OSTATNÍ'!J4)&gt;0,UPPER(SUBSTITUTE('ZMĚNY ZP OSTATNÍ'!J4,CHAR(10),"")),"")</f>
        <v/>
      </c>
      <c r="J4" s="56" t="str">
        <f>IF(LEN('ZMĚNY ZP OSTATNÍ'!K4)&gt;0,UPPER(SUBSTITUTE('ZMĚNY ZP OSTATNÍ'!K4,CHAR(10),"")),"")</f>
        <v/>
      </c>
      <c r="K4" s="56" t="str">
        <f>IF(LEN('ZMĚNY ZP OSTATNÍ'!L4)&gt;0,UPPER(SUBSTITUTE('ZMĚNY ZP OSTATNÍ'!L4,CHAR(10),"")),"")</f>
        <v/>
      </c>
      <c r="L4" s="56" t="str">
        <f>IF(LEN('ZMĚNY ZP OSTATNÍ'!M4)&gt;0,UPPER(SUBSTITUTE('ZMĚNY ZP OSTATNÍ'!M4,CHAR(10),"")),"")</f>
        <v/>
      </c>
      <c r="M4" s="56" t="str">
        <f>IF(LEN('ZMĚNY ZP OSTATNÍ'!N4)&gt;0,UPPER(SUBSTITUTE('ZMĚNY ZP OSTATNÍ'!N4,CHAR(10),"")),"")</f>
        <v/>
      </c>
      <c r="N4" s="56" t="str">
        <f>IF(LEN('ZMĚNY ZP OSTATNÍ'!O4)&gt;0,UPPER(SUBSTITUTE('ZMĚNY ZP OSTATNÍ'!O4,CHAR(10),"")),"")</f>
        <v/>
      </c>
      <c r="O4" s="56" t="str">
        <f>IF(LEN('ZMĚNY ZP OSTATNÍ'!P4)&gt;0,UPPER(SUBSTITUTE('ZMĚNY ZP OSTATNÍ'!P4,CHAR(10),"")),"")</f>
        <v/>
      </c>
      <c r="P4" s="56" t="str">
        <f>IF(LEN('ZMĚNY ZP OSTATNÍ'!Q4)&gt;0,UPPER(SUBSTITUTE('ZMĚNY ZP OSTATNÍ'!Q4,CHAR(10),"")),"")</f>
        <v/>
      </c>
      <c r="Q4" s="56" t="str">
        <f>IF(LEN('ZMĚNY ZP OSTATNÍ'!R4)&gt;0,UPPER(SUBSTITUTE('ZMĚNY ZP OSTATNÍ'!R4,CHAR(10),"")),"")</f>
        <v/>
      </c>
      <c r="R4" s="56" t="str">
        <f>IF(LEN('ZMĚNY ZP OSTATNÍ'!S4)&gt;0,UPPER(SUBSTITUTE('ZMĚNY ZP OSTATNÍ'!S4,CHAR(10),"")),"")</f>
        <v/>
      </c>
      <c r="S4" s="56" t="str">
        <f>IF(LEN('ZMĚNY ZP OSTATNÍ'!T4)&gt;0,UPPER(SUBSTITUTE('ZMĚNY ZP OSTATNÍ'!T4,CHAR(10),"")),"")</f>
        <v/>
      </c>
      <c r="T4" s="57" t="str">
        <f>IF('ZMĚNY ZP OSTATNÍ'!U4="","",'ZMĚNY ZP OSTATNÍ'!U4)</f>
        <v/>
      </c>
      <c r="U4" s="56" t="str">
        <f>IF(LEN('ZMĚNY ZP OSTATNÍ'!V4)&gt;0,UPPER(SUBSTITUTE('ZMĚNY ZP OSTATNÍ'!V4,CHAR(10),"")),"")</f>
        <v/>
      </c>
      <c r="V4" s="56" t="str">
        <f>IF(LEN('ZMĚNY ZP OSTATNÍ'!W4)&gt;0,UPPER(SUBSTITUTE('ZMĚNY ZP OSTATNÍ'!W4,CHAR(10),"")),"")</f>
        <v/>
      </c>
      <c r="W4" s="56" t="str">
        <f>IF(LEN('ZMĚNY ZP OSTATNÍ'!X4)&gt;0,UPPER(SUBSTITUTE('ZMĚNY ZP OSTATNÍ'!X4,CHAR(10),"")),"")</f>
        <v/>
      </c>
      <c r="X4" s="56" t="str">
        <f>IF(LEN('ZMĚNY ZP OSTATNÍ'!Y4)&gt;0,UPPER(SUBSTITUTE('ZMĚNY ZP OSTATNÍ'!Y4,CHAR(10),"")),"")</f>
        <v/>
      </c>
      <c r="Y4" s="56" t="str">
        <f>IF(LEN('ZMĚNY ZP OSTATNÍ'!Z4)&gt;0,UPPER(SUBSTITUTE('ZMĚNY ZP OSTATNÍ'!Z4,CHAR(10),"")),"")</f>
        <v/>
      </c>
      <c r="Z4" s="56" t="str">
        <f>IF(LEN('ZMĚNY ZP OSTATNÍ'!AA4)&gt;0,UPPER(SUBSTITUTE('ZMĚNY ZP OSTATNÍ'!AA4,CHAR(10),"")),"")</f>
        <v/>
      </c>
      <c r="AA4" s="56" t="str">
        <f>IF(LEN('ZMĚNY ZP OSTATNÍ'!AB4)&gt;0,UPPER(SUBSTITUTE('ZMĚNY ZP OSTATNÍ'!AB4,CHAR(10),"")),"")</f>
        <v/>
      </c>
      <c r="AB4" s="56" t="str">
        <f>IF(LEN('ZMĚNY ZP OSTATNÍ'!AC4)&gt;0,UPPER(SUBSTITUTE('ZMĚNY ZP OSTATNÍ'!AC4,CHAR(10),"")),"")</f>
        <v/>
      </c>
      <c r="AC4" s="56" t="str">
        <f>IF(LEN('ZMĚNY ZP OSTATNÍ'!AD4)&gt;0,UPPER(SUBSTITUTE('ZMĚNY ZP OSTATNÍ'!AD4,CHAR(10),"")),"")</f>
        <v/>
      </c>
      <c r="AD4" s="56" t="str">
        <f>IF(LEN('ZMĚNY ZP OSTATNÍ'!AE4)&gt;0,UPPER(SUBSTITUTE('ZMĚNY ZP OSTATNÍ'!AE4,CHAR(10),"")),"")</f>
        <v/>
      </c>
      <c r="AE4" s="68" t="str">
        <f t="shared" ref="AE4:AU4" si="0">MID(_xlfn.IFNA(HLOOKUP(AE$3&amp;"*",$U4:$AD4,1,0),""),LEN(AE$3)+4,100000)</f>
        <v/>
      </c>
      <c r="AF4" s="68" t="str">
        <f t="shared" si="0"/>
        <v/>
      </c>
      <c r="AG4" s="68" t="str">
        <f t="shared" si="0"/>
        <v/>
      </c>
      <c r="AH4" s="68" t="str">
        <f t="shared" si="0"/>
        <v/>
      </c>
      <c r="AI4" s="68" t="str">
        <f t="shared" si="0"/>
        <v/>
      </c>
      <c r="AJ4" s="68" t="str">
        <f t="shared" si="0"/>
        <v/>
      </c>
      <c r="AK4" s="68" t="str">
        <f t="shared" si="0"/>
        <v/>
      </c>
      <c r="AL4" s="68" t="str">
        <f t="shared" si="0"/>
        <v/>
      </c>
      <c r="AM4" s="68" t="str">
        <f t="shared" si="0"/>
        <v/>
      </c>
      <c r="AN4" s="68" t="str">
        <f t="shared" si="0"/>
        <v/>
      </c>
      <c r="AO4" s="68" t="str">
        <f t="shared" si="0"/>
        <v/>
      </c>
      <c r="AP4" s="68" t="str">
        <f t="shared" si="0"/>
        <v/>
      </c>
      <c r="AQ4" s="68" t="str">
        <f t="shared" si="0"/>
        <v/>
      </c>
      <c r="AR4" s="68" t="str">
        <f t="shared" si="0"/>
        <v/>
      </c>
      <c r="AS4" s="68" t="str">
        <f t="shared" si="0"/>
        <v/>
      </c>
      <c r="AT4" s="68" t="str">
        <f t="shared" si="0"/>
        <v/>
      </c>
      <c r="AU4" s="68" t="str">
        <f t="shared" si="0"/>
        <v/>
      </c>
      <c r="AV4" s="148" t="str">
        <f>IF(LEN('ZMĚNY ZP OSTATNÍ'!I4)&gt;0,UPPER(SUBSTITUTE('ZMĚNY ZP OSTATNÍ'!I4,CHAR(10),"")),"")</f>
        <v/>
      </c>
      <c r="AW4" s="80" t="str">
        <f>IF(AT4="","",IF(AND(AT4&lt;&gt;"",AV4=""),"CHYBÍ DPH!!!",TRUNC((AT4/(1+AV4/100)/1.25),2)))</f>
        <v/>
      </c>
      <c r="AX4" s="80" t="str">
        <f>IF(AU4="","",IF(AY4=FALSE,"CHYBA v MFC!!!",IF(AU4="","",IF(AND(AU4&lt;&gt;"",AV4=""),"CHYBÍ DPH!!!",TRUNC((AU4/1.25/(1+AV4/100)),2)))))</f>
        <v/>
      </c>
      <c r="AY4" s="68" t="str">
        <f>IF(AU4="","",IF(AV4="","",AND(AU4*100=INT(AU4*100),(TRUNC((AU4/(1+AV4/100)/1.25),2))&lt;=(TRUNC((TRUNC((AT4/1.25/(1+AV4/100)),2))*1.08,2)))))</f>
        <v/>
      </c>
      <c r="AZ4" s="68" t="str">
        <f t="shared" ref="AZ4:BD4" si="1">MID(_xlfn.IFNA(HLOOKUP(AZ$3&amp;"*",$U4:$AD4,1,0),""),LEN(AZ$3)+4,100000)</f>
        <v/>
      </c>
      <c r="BA4" s="68" t="str">
        <f t="shared" si="1"/>
        <v/>
      </c>
      <c r="BB4" s="68" t="str">
        <f t="shared" si="1"/>
        <v/>
      </c>
      <c r="BC4" s="68" t="str">
        <f t="shared" si="1"/>
        <v/>
      </c>
      <c r="BD4" s="68" t="str">
        <f t="shared" si="1"/>
        <v/>
      </c>
      <c r="BE4" s="68" t="str">
        <f>MID(_xlfn.IFNA(HLOOKUP(BE$3&amp;"*",$U4:$AD4,1,0),""),LEN(BE$3)+4,100000)</f>
        <v/>
      </c>
      <c r="BF4" s="68" t="str">
        <f>MID(_xlfn.IFNA(HLOOKUP(BF$3&amp;"*",$U4:$AD4,1,0),""),LEN(BF$3)+4,100000)</f>
        <v/>
      </c>
      <c r="BG4" s="68" t="str">
        <f>MID(_xlfn.IFNA(HLOOKUP(BG$3&amp;"*",$U4:$AD4,1,0),""),LEN(BG$3)+4,100000)</f>
        <v/>
      </c>
    </row>
    <row r="5" spans="1:59" x14ac:dyDescent="0.35">
      <c r="A5" s="24" t="str">
        <f>IF(B5&lt;&gt;"",A4+1,"")</f>
        <v/>
      </c>
      <c r="B5" s="56" t="str">
        <f>IF(LEN('ZMĚNY ZP OSTATNÍ'!B6)&gt;0,UPPER(SUBSTITUTE('ZMĚNY ZP OSTATNÍ'!B6,CHAR(10),"")),"")</f>
        <v/>
      </c>
      <c r="C5" s="56" t="str">
        <f>IF(LEN('ZMĚNY ZP OSTATNÍ'!C6)&gt;0,SUBSTITUTE('ZMĚNY ZP OSTATNÍ'!C6,CHAR(10),""),"")</f>
        <v/>
      </c>
      <c r="D5" s="56" t="str">
        <f>IF(LEN('ZMĚNY ZP OSTATNÍ'!D6)&gt;0,UPPER(SUBSTITUTE('ZMĚNY ZP OSTATNÍ'!D6,CHAR(10),"")),"")</f>
        <v/>
      </c>
      <c r="E5" s="56" t="str">
        <f>IF(LEN('ZMĚNY ZP OSTATNÍ'!E6)&gt;0,UPPER(SUBSTITUTE('ZMĚNY ZP OSTATNÍ'!E6,CHAR(10),"")),"")</f>
        <v/>
      </c>
      <c r="F5" s="56" t="str">
        <f>IF(LEN('ZMĚNY ZP OSTATNÍ'!F6)&gt;0,UPPER(SUBSTITUTE('ZMĚNY ZP OSTATNÍ'!F6,CHAR(10),"")),"")</f>
        <v/>
      </c>
      <c r="G5" s="56" t="str">
        <f>IF(LEN('ZMĚNY ZP OSTATNÍ'!G6)&gt;0,UPPER(SUBSTITUTE('ZMĚNY ZP OSTATNÍ'!G6,CHAR(10),"")),"")</f>
        <v/>
      </c>
      <c r="H5" s="56" t="str">
        <f>IF(LEN('ZMĚNY ZP OSTATNÍ'!H6)&gt;0,UPPER(SUBSTITUTE('ZMĚNY ZP OSTATNÍ'!H6,CHAR(10),"")),"")</f>
        <v/>
      </c>
      <c r="I5" s="56" t="str">
        <f>IF(LEN('ZMĚNY ZP OSTATNÍ'!J6)&gt;0,UPPER(SUBSTITUTE('ZMĚNY ZP OSTATNÍ'!J6,CHAR(10),"")),"")</f>
        <v/>
      </c>
      <c r="J5" s="56" t="str">
        <f>IF(LEN('ZMĚNY ZP OSTATNÍ'!K6)&gt;0,UPPER(SUBSTITUTE('ZMĚNY ZP OSTATNÍ'!K6,CHAR(10),"")),"")</f>
        <v/>
      </c>
      <c r="K5" s="56" t="str">
        <f>IF(LEN('ZMĚNY ZP OSTATNÍ'!L6)&gt;0,UPPER(SUBSTITUTE('ZMĚNY ZP OSTATNÍ'!L6,CHAR(10),"")),"")</f>
        <v/>
      </c>
      <c r="L5" s="56" t="str">
        <f>IF(LEN('ZMĚNY ZP OSTATNÍ'!M6)&gt;0,UPPER(SUBSTITUTE('ZMĚNY ZP OSTATNÍ'!M6,CHAR(10),"")),"")</f>
        <v/>
      </c>
      <c r="M5" s="56" t="str">
        <f>IF(LEN('ZMĚNY ZP OSTATNÍ'!N6)&gt;0,UPPER(SUBSTITUTE('ZMĚNY ZP OSTATNÍ'!N6,CHAR(10),"")),"")</f>
        <v/>
      </c>
      <c r="N5" s="56" t="str">
        <f>IF(LEN('ZMĚNY ZP OSTATNÍ'!O6)&gt;0,UPPER(SUBSTITUTE('ZMĚNY ZP OSTATNÍ'!O6,CHAR(10),"")),"")</f>
        <v/>
      </c>
      <c r="O5" s="56" t="str">
        <f>IF(LEN('ZMĚNY ZP OSTATNÍ'!P6)&gt;0,UPPER(SUBSTITUTE('ZMĚNY ZP OSTATNÍ'!P6,CHAR(10),"")),"")</f>
        <v/>
      </c>
      <c r="P5" s="56" t="str">
        <f>IF(LEN('ZMĚNY ZP OSTATNÍ'!Q6)&gt;0,UPPER(SUBSTITUTE('ZMĚNY ZP OSTATNÍ'!Q6,CHAR(10),"")),"")</f>
        <v/>
      </c>
      <c r="Q5" s="56" t="str">
        <f>IF(LEN('ZMĚNY ZP OSTATNÍ'!R6)&gt;0,UPPER(SUBSTITUTE('ZMĚNY ZP OSTATNÍ'!R6,CHAR(10),"")),"")</f>
        <v/>
      </c>
      <c r="R5" s="56" t="str">
        <f>IF(LEN('ZMĚNY ZP OSTATNÍ'!S6)&gt;0,UPPER(SUBSTITUTE('ZMĚNY ZP OSTATNÍ'!S6,CHAR(10),"")),"")</f>
        <v/>
      </c>
      <c r="S5" s="56" t="str">
        <f>IF(LEN('ZMĚNY ZP OSTATNÍ'!T6)&gt;0,UPPER(SUBSTITUTE('ZMĚNY ZP OSTATNÍ'!T6,CHAR(10),"")),"")</f>
        <v/>
      </c>
      <c r="T5" s="57" t="str">
        <f>IF('ZMĚNY ZP OSTATNÍ'!U6="","",'ZMĚNY ZP OSTATNÍ'!U6)</f>
        <v/>
      </c>
      <c r="U5" s="56" t="str">
        <f>IF(LEN('ZMĚNY ZP OSTATNÍ'!V6)&gt;0,UPPER(SUBSTITUTE('ZMĚNY ZP OSTATNÍ'!V6,CHAR(10),"")),"")</f>
        <v/>
      </c>
      <c r="V5" s="56" t="str">
        <f>IF(LEN('ZMĚNY ZP OSTATNÍ'!W6)&gt;0,UPPER(SUBSTITUTE('ZMĚNY ZP OSTATNÍ'!W6,CHAR(10),"")),"")</f>
        <v/>
      </c>
      <c r="W5" s="56" t="str">
        <f>IF(LEN('ZMĚNY ZP OSTATNÍ'!X6)&gt;0,UPPER(SUBSTITUTE('ZMĚNY ZP OSTATNÍ'!X6,CHAR(10),"")),"")</f>
        <v/>
      </c>
      <c r="X5" s="56" t="str">
        <f>IF(LEN('ZMĚNY ZP OSTATNÍ'!Y6)&gt;0,UPPER(SUBSTITUTE('ZMĚNY ZP OSTATNÍ'!Y6,CHAR(10),"")),"")</f>
        <v/>
      </c>
      <c r="Y5" s="56" t="str">
        <f>IF(LEN('ZMĚNY ZP OSTATNÍ'!Z6)&gt;0,UPPER(SUBSTITUTE('ZMĚNY ZP OSTATNÍ'!Z6,CHAR(10),"")),"")</f>
        <v/>
      </c>
      <c r="Z5" s="56" t="str">
        <f>IF(LEN('ZMĚNY ZP OSTATNÍ'!AA6)&gt;0,UPPER(SUBSTITUTE('ZMĚNY ZP OSTATNÍ'!AA6,CHAR(10),"")),"")</f>
        <v/>
      </c>
      <c r="AA5" s="56" t="str">
        <f>IF(LEN('ZMĚNY ZP OSTATNÍ'!AB6)&gt;0,UPPER(SUBSTITUTE('ZMĚNY ZP OSTATNÍ'!AB6,CHAR(10),"")),"")</f>
        <v/>
      </c>
      <c r="AB5" s="56" t="str">
        <f>IF(LEN('ZMĚNY ZP OSTATNÍ'!AC6)&gt;0,UPPER(SUBSTITUTE('ZMĚNY ZP OSTATNÍ'!AC6,CHAR(10),"")),"")</f>
        <v/>
      </c>
      <c r="AC5" s="56" t="str">
        <f>IF(LEN('ZMĚNY ZP OSTATNÍ'!AD6)&gt;0,UPPER(SUBSTITUTE('ZMĚNY ZP OSTATNÍ'!AD6,CHAR(10),"")),"")</f>
        <v/>
      </c>
      <c r="AD5" s="56" t="str">
        <f>IF(LEN('ZMĚNY ZP OSTATNÍ'!AE6)&gt;0,UPPER(SUBSTITUTE('ZMĚNY ZP OSTATNÍ'!AE6,CHAR(10),"")),"")</f>
        <v/>
      </c>
      <c r="AE5" s="68" t="str">
        <f t="shared" ref="AE5:AT20" si="2">MID(_xlfn.IFNA(HLOOKUP(AE$3&amp;"*",$U5:$AD5,1,0),""),LEN(AE$3)+4,100000)</f>
        <v/>
      </c>
      <c r="AF5" s="68" t="str">
        <f t="shared" si="2"/>
        <v/>
      </c>
      <c r="AG5" s="68" t="str">
        <f t="shared" si="2"/>
        <v/>
      </c>
      <c r="AH5" s="68" t="str">
        <f t="shared" si="2"/>
        <v/>
      </c>
      <c r="AI5" s="68" t="str">
        <f t="shared" si="2"/>
        <v/>
      </c>
      <c r="AJ5" s="68" t="str">
        <f t="shared" si="2"/>
        <v/>
      </c>
      <c r="AK5" s="68" t="str">
        <f t="shared" si="2"/>
        <v/>
      </c>
      <c r="AL5" s="68" t="str">
        <f t="shared" si="2"/>
        <v/>
      </c>
      <c r="AM5" s="68" t="str">
        <f t="shared" si="2"/>
        <v/>
      </c>
      <c r="AN5" s="68" t="str">
        <f t="shared" si="2"/>
        <v/>
      </c>
      <c r="AO5" s="68" t="str">
        <f t="shared" si="2"/>
        <v/>
      </c>
      <c r="AP5" s="68" t="str">
        <f t="shared" si="2"/>
        <v/>
      </c>
      <c r="AQ5" s="68" t="str">
        <f t="shared" si="2"/>
        <v/>
      </c>
      <c r="AR5" s="68" t="str">
        <f t="shared" si="2"/>
        <v/>
      </c>
      <c r="AS5" s="68" t="str">
        <f t="shared" si="2"/>
        <v/>
      </c>
      <c r="AT5" s="68" t="str">
        <f t="shared" si="2"/>
        <v/>
      </c>
      <c r="AU5" s="68" t="str">
        <f t="shared" ref="AU5:BG28" si="3">MID(_xlfn.IFNA(HLOOKUP(AU$3&amp;"*",$U5:$AD5,1,0),""),LEN(AU$3)+4,100000)</f>
        <v/>
      </c>
      <c r="AV5" s="148" t="str">
        <f>IF(LEN('ZMĚNY ZP OSTATNÍ'!I6)&gt;0,UPPER(SUBSTITUTE('ZMĚNY ZP OSTATNÍ'!I6,CHAR(10),"")),"")</f>
        <v/>
      </c>
      <c r="AW5" s="80" t="str">
        <f t="shared" ref="AW5:AW53" si="4">IF(AT5="","",IF(AND(AT5&lt;&gt;"",AV5=""),"CHYBÍ DPH!!!",TRUNC((AT5/(1+AV5/100)/1.25),2)))</f>
        <v/>
      </c>
      <c r="AX5" s="80" t="str">
        <f t="shared" ref="AX5:AX53" si="5">IF(AU5="","",IF(AY5=FALSE,"CHYBA v MFC!!!",IF(AU5="","",IF(AND(AU5&lt;&gt;"",AV5=""),"CHYBÍ DPH!!!",TRUNC((AU5/1.25/(1+AV5/100)),2)))))</f>
        <v/>
      </c>
      <c r="AY5" s="68" t="str">
        <f t="shared" ref="AY5:AY53" si="6">IF(AU5="","",IF(AV5="","",AND(AU5*100=INT(AU5*100),(TRUNC((AU5/(1+AV5/100)/1.25),2))&lt;=(TRUNC((TRUNC((AT5/1.25/(1+AV5/100)),2))*1.08,2)))))</f>
        <v/>
      </c>
      <c r="AZ5" s="68" t="str">
        <f t="shared" si="3"/>
        <v/>
      </c>
      <c r="BA5" s="68" t="str">
        <f t="shared" si="3"/>
        <v/>
      </c>
      <c r="BB5" s="68" t="str">
        <f t="shared" si="3"/>
        <v/>
      </c>
      <c r="BC5" s="68" t="str">
        <f t="shared" si="3"/>
        <v/>
      </c>
      <c r="BD5" s="68" t="str">
        <f t="shared" si="3"/>
        <v/>
      </c>
      <c r="BE5" s="68" t="str">
        <f t="shared" si="3"/>
        <v/>
      </c>
      <c r="BF5" s="68" t="str">
        <f t="shared" si="3"/>
        <v/>
      </c>
      <c r="BG5" s="68" t="str">
        <f t="shared" si="3"/>
        <v/>
      </c>
    </row>
    <row r="6" spans="1:59" x14ac:dyDescent="0.35">
      <c r="A6" s="24" t="str">
        <f>IF(B6&lt;&gt;"",A5+1,"")</f>
        <v/>
      </c>
      <c r="B6" s="56" t="str">
        <f>IF(LEN('ZMĚNY ZP OSTATNÍ'!B8)&gt;0,UPPER(SUBSTITUTE('ZMĚNY ZP OSTATNÍ'!B8,CHAR(10),"")),"")</f>
        <v/>
      </c>
      <c r="C6" s="56" t="str">
        <f>IF(LEN('ZMĚNY ZP OSTATNÍ'!C8)&gt;0,SUBSTITUTE('ZMĚNY ZP OSTATNÍ'!C8,CHAR(10),""),"")</f>
        <v/>
      </c>
      <c r="D6" s="56" t="str">
        <f>IF(LEN('ZMĚNY ZP OSTATNÍ'!D8)&gt;0,UPPER(SUBSTITUTE('ZMĚNY ZP OSTATNÍ'!D8,CHAR(10),"")),"")</f>
        <v/>
      </c>
      <c r="E6" s="56" t="str">
        <f>IF(LEN('ZMĚNY ZP OSTATNÍ'!E8)&gt;0,UPPER(SUBSTITUTE('ZMĚNY ZP OSTATNÍ'!E8,CHAR(10),"")),"")</f>
        <v/>
      </c>
      <c r="F6" s="56" t="str">
        <f>IF(LEN('ZMĚNY ZP OSTATNÍ'!F8)&gt;0,UPPER(SUBSTITUTE('ZMĚNY ZP OSTATNÍ'!F8,CHAR(10),"")),"")</f>
        <v/>
      </c>
      <c r="G6" s="56" t="str">
        <f>IF(LEN('ZMĚNY ZP OSTATNÍ'!G8)&gt;0,UPPER(SUBSTITUTE('ZMĚNY ZP OSTATNÍ'!G8,CHAR(10),"")),"")</f>
        <v/>
      </c>
      <c r="H6" s="56" t="str">
        <f>IF(LEN('ZMĚNY ZP OSTATNÍ'!H8)&gt;0,UPPER(SUBSTITUTE('ZMĚNY ZP OSTATNÍ'!H8,CHAR(10),"")),"")</f>
        <v/>
      </c>
      <c r="I6" s="56" t="str">
        <f>IF(LEN('ZMĚNY ZP OSTATNÍ'!J8)&gt;0,UPPER(SUBSTITUTE('ZMĚNY ZP OSTATNÍ'!J8,CHAR(10),"")),"")</f>
        <v/>
      </c>
      <c r="J6" s="56" t="str">
        <f>IF(LEN('ZMĚNY ZP OSTATNÍ'!K8)&gt;0,UPPER(SUBSTITUTE('ZMĚNY ZP OSTATNÍ'!K8,CHAR(10),"")),"")</f>
        <v/>
      </c>
      <c r="K6" s="56" t="str">
        <f>IF(LEN('ZMĚNY ZP OSTATNÍ'!L8)&gt;0,UPPER(SUBSTITUTE('ZMĚNY ZP OSTATNÍ'!L8,CHAR(10),"")),"")</f>
        <v/>
      </c>
      <c r="L6" s="56" t="str">
        <f>IF(LEN('ZMĚNY ZP OSTATNÍ'!M8)&gt;0,UPPER(SUBSTITUTE('ZMĚNY ZP OSTATNÍ'!M8,CHAR(10),"")),"")</f>
        <v/>
      </c>
      <c r="M6" s="56" t="str">
        <f>IF(LEN('ZMĚNY ZP OSTATNÍ'!N8)&gt;0,UPPER(SUBSTITUTE('ZMĚNY ZP OSTATNÍ'!N8,CHAR(10),"")),"")</f>
        <v/>
      </c>
      <c r="N6" s="56" t="str">
        <f>IF(LEN('ZMĚNY ZP OSTATNÍ'!O8)&gt;0,UPPER(SUBSTITUTE('ZMĚNY ZP OSTATNÍ'!O8,CHAR(10),"")),"")</f>
        <v/>
      </c>
      <c r="O6" s="56" t="str">
        <f>IF(LEN('ZMĚNY ZP OSTATNÍ'!P8)&gt;0,UPPER(SUBSTITUTE('ZMĚNY ZP OSTATNÍ'!P8,CHAR(10),"")),"")</f>
        <v/>
      </c>
      <c r="P6" s="56" t="str">
        <f>IF(LEN('ZMĚNY ZP OSTATNÍ'!Q8)&gt;0,UPPER(SUBSTITUTE('ZMĚNY ZP OSTATNÍ'!Q8,CHAR(10),"")),"")</f>
        <v/>
      </c>
      <c r="Q6" s="56" t="str">
        <f>IF(LEN('ZMĚNY ZP OSTATNÍ'!R8)&gt;0,UPPER(SUBSTITUTE('ZMĚNY ZP OSTATNÍ'!R8,CHAR(10),"")),"")</f>
        <v/>
      </c>
      <c r="R6" s="56" t="str">
        <f>IF(LEN('ZMĚNY ZP OSTATNÍ'!S8)&gt;0,UPPER(SUBSTITUTE('ZMĚNY ZP OSTATNÍ'!S8,CHAR(10),"")),"")</f>
        <v/>
      </c>
      <c r="S6" s="56" t="str">
        <f>IF(LEN('ZMĚNY ZP OSTATNÍ'!T8)&gt;0,UPPER(SUBSTITUTE('ZMĚNY ZP OSTATNÍ'!T8,CHAR(10),"")),"")</f>
        <v/>
      </c>
      <c r="T6" s="57" t="str">
        <f>IF('ZMĚNY ZP OSTATNÍ'!U8="","",'ZMĚNY ZP OSTATNÍ'!U8)</f>
        <v/>
      </c>
      <c r="U6" s="56" t="str">
        <f>IF(LEN('ZMĚNY ZP OSTATNÍ'!V8)&gt;0,UPPER(SUBSTITUTE('ZMĚNY ZP OSTATNÍ'!V8,CHAR(10),"")),"")</f>
        <v/>
      </c>
      <c r="V6" s="56" t="str">
        <f>IF(LEN('ZMĚNY ZP OSTATNÍ'!W8)&gt;0,UPPER(SUBSTITUTE('ZMĚNY ZP OSTATNÍ'!W8,CHAR(10),"")),"")</f>
        <v/>
      </c>
      <c r="W6" s="56" t="str">
        <f>IF(LEN('ZMĚNY ZP OSTATNÍ'!X8)&gt;0,UPPER(SUBSTITUTE('ZMĚNY ZP OSTATNÍ'!X8,CHAR(10),"")),"")</f>
        <v/>
      </c>
      <c r="X6" s="56" t="str">
        <f>IF(LEN('ZMĚNY ZP OSTATNÍ'!Y8)&gt;0,UPPER(SUBSTITUTE('ZMĚNY ZP OSTATNÍ'!Y8,CHAR(10),"")),"")</f>
        <v/>
      </c>
      <c r="Y6" s="56" t="str">
        <f>IF(LEN('ZMĚNY ZP OSTATNÍ'!Z8)&gt;0,UPPER(SUBSTITUTE('ZMĚNY ZP OSTATNÍ'!Z8,CHAR(10),"")),"")</f>
        <v/>
      </c>
      <c r="Z6" s="56" t="str">
        <f>IF(LEN('ZMĚNY ZP OSTATNÍ'!AA8)&gt;0,UPPER(SUBSTITUTE('ZMĚNY ZP OSTATNÍ'!AA8,CHAR(10),"")),"")</f>
        <v/>
      </c>
      <c r="AA6" s="56" t="str">
        <f>IF(LEN('ZMĚNY ZP OSTATNÍ'!AB8)&gt;0,UPPER(SUBSTITUTE('ZMĚNY ZP OSTATNÍ'!AB8,CHAR(10),"")),"")</f>
        <v/>
      </c>
      <c r="AB6" s="56" t="str">
        <f>IF(LEN('ZMĚNY ZP OSTATNÍ'!AC8)&gt;0,UPPER(SUBSTITUTE('ZMĚNY ZP OSTATNÍ'!AC8,CHAR(10),"")),"")</f>
        <v/>
      </c>
      <c r="AC6" s="56" t="str">
        <f>IF(LEN('ZMĚNY ZP OSTATNÍ'!AD8)&gt;0,UPPER(SUBSTITUTE('ZMĚNY ZP OSTATNÍ'!AD8,CHAR(10),"")),"")</f>
        <v/>
      </c>
      <c r="AD6" s="56" t="str">
        <f>IF(LEN('ZMĚNY ZP OSTATNÍ'!AE8)&gt;0,UPPER(SUBSTITUTE('ZMĚNY ZP OSTATNÍ'!AE8,CHAR(10),"")),"")</f>
        <v/>
      </c>
      <c r="AE6" s="68" t="str">
        <f t="shared" si="2"/>
        <v/>
      </c>
      <c r="AF6" s="68" t="str">
        <f t="shared" si="2"/>
        <v/>
      </c>
      <c r="AG6" s="68" t="str">
        <f t="shared" si="2"/>
        <v/>
      </c>
      <c r="AH6" s="68" t="str">
        <f t="shared" si="2"/>
        <v/>
      </c>
      <c r="AI6" s="68" t="str">
        <f t="shared" si="2"/>
        <v/>
      </c>
      <c r="AJ6" s="68" t="str">
        <f t="shared" si="2"/>
        <v/>
      </c>
      <c r="AK6" s="68" t="str">
        <f t="shared" si="2"/>
        <v/>
      </c>
      <c r="AL6" s="68" t="str">
        <f t="shared" si="2"/>
        <v/>
      </c>
      <c r="AM6" s="68" t="str">
        <f t="shared" si="2"/>
        <v/>
      </c>
      <c r="AN6" s="68" t="str">
        <f t="shared" si="2"/>
        <v/>
      </c>
      <c r="AO6" s="68" t="str">
        <f t="shared" si="2"/>
        <v/>
      </c>
      <c r="AP6" s="68" t="str">
        <f t="shared" si="2"/>
        <v/>
      </c>
      <c r="AQ6" s="68" t="str">
        <f t="shared" si="2"/>
        <v/>
      </c>
      <c r="AR6" s="68" t="str">
        <f t="shared" si="2"/>
        <v/>
      </c>
      <c r="AS6" s="68" t="str">
        <f t="shared" si="2"/>
        <v/>
      </c>
      <c r="AT6" s="68" t="str">
        <f t="shared" si="2"/>
        <v/>
      </c>
      <c r="AU6" s="68" t="str">
        <f t="shared" si="3"/>
        <v/>
      </c>
      <c r="AV6" s="148" t="str">
        <f>IF(LEN('ZMĚNY ZP OSTATNÍ'!I8)&gt;0,UPPER(SUBSTITUTE('ZMĚNY ZP OSTATNÍ'!I8,CHAR(10),"")),"")</f>
        <v/>
      </c>
      <c r="AW6" s="80" t="str">
        <f t="shared" si="4"/>
        <v/>
      </c>
      <c r="AX6" s="80" t="str">
        <f t="shared" si="5"/>
        <v/>
      </c>
      <c r="AY6" s="68" t="str">
        <f t="shared" si="6"/>
        <v/>
      </c>
      <c r="AZ6" s="68" t="str">
        <f t="shared" si="3"/>
        <v/>
      </c>
      <c r="BA6" s="68" t="str">
        <f t="shared" si="3"/>
        <v/>
      </c>
      <c r="BB6" s="68" t="str">
        <f t="shared" si="3"/>
        <v/>
      </c>
      <c r="BC6" s="68" t="str">
        <f t="shared" si="3"/>
        <v/>
      </c>
      <c r="BD6" s="68" t="str">
        <f t="shared" si="3"/>
        <v/>
      </c>
      <c r="BE6" s="68" t="str">
        <f t="shared" si="3"/>
        <v/>
      </c>
      <c r="BF6" s="68" t="str">
        <f t="shared" si="3"/>
        <v/>
      </c>
      <c r="BG6" s="68" t="str">
        <f t="shared" si="3"/>
        <v/>
      </c>
    </row>
    <row r="7" spans="1:59" x14ac:dyDescent="0.35">
      <c r="A7" s="24" t="str">
        <f t="shared" ref="A7:A53" si="7">IF(B7&lt;&gt;"",A6+1,"")</f>
        <v/>
      </c>
      <c r="B7" s="56" t="str">
        <f>IF(LEN('ZMĚNY ZP OSTATNÍ'!B10)&gt;0,UPPER(SUBSTITUTE('ZMĚNY ZP OSTATNÍ'!B10,CHAR(10),"")),"")</f>
        <v/>
      </c>
      <c r="C7" s="56" t="str">
        <f>IF(LEN('ZMĚNY ZP OSTATNÍ'!C10)&gt;0,SUBSTITUTE('ZMĚNY ZP OSTATNÍ'!C10,CHAR(10),""),"")</f>
        <v/>
      </c>
      <c r="D7" s="56" t="str">
        <f>IF(LEN('ZMĚNY ZP OSTATNÍ'!D10)&gt;0,UPPER(SUBSTITUTE('ZMĚNY ZP OSTATNÍ'!D10,CHAR(10),"")),"")</f>
        <v/>
      </c>
      <c r="E7" s="56" t="str">
        <f>IF(LEN('ZMĚNY ZP OSTATNÍ'!E10)&gt;0,UPPER(SUBSTITUTE('ZMĚNY ZP OSTATNÍ'!E10,CHAR(10),"")),"")</f>
        <v/>
      </c>
      <c r="F7" s="56" t="str">
        <f>IF(LEN('ZMĚNY ZP OSTATNÍ'!F10)&gt;0,UPPER(SUBSTITUTE('ZMĚNY ZP OSTATNÍ'!F10,CHAR(10),"")),"")</f>
        <v/>
      </c>
      <c r="G7" s="56" t="str">
        <f>IF(LEN('ZMĚNY ZP OSTATNÍ'!G10)&gt;0,UPPER(SUBSTITUTE('ZMĚNY ZP OSTATNÍ'!G10,CHAR(10),"")),"")</f>
        <v/>
      </c>
      <c r="H7" s="56" t="str">
        <f>IF(LEN('ZMĚNY ZP OSTATNÍ'!H10)&gt;0,UPPER(SUBSTITUTE('ZMĚNY ZP OSTATNÍ'!H10,CHAR(10),"")),"")</f>
        <v/>
      </c>
      <c r="I7" s="56" t="str">
        <f>IF(LEN('ZMĚNY ZP OSTATNÍ'!J10)&gt;0,UPPER(SUBSTITUTE('ZMĚNY ZP OSTATNÍ'!J10,CHAR(10),"")),"")</f>
        <v/>
      </c>
      <c r="J7" s="56" t="str">
        <f>IF(LEN('ZMĚNY ZP OSTATNÍ'!K10)&gt;0,UPPER(SUBSTITUTE('ZMĚNY ZP OSTATNÍ'!K10,CHAR(10),"")),"")</f>
        <v/>
      </c>
      <c r="K7" s="56" t="str">
        <f>IF(LEN('ZMĚNY ZP OSTATNÍ'!L10)&gt;0,UPPER(SUBSTITUTE('ZMĚNY ZP OSTATNÍ'!L10,CHAR(10),"")),"")</f>
        <v/>
      </c>
      <c r="L7" s="56" t="str">
        <f>IF(LEN('ZMĚNY ZP OSTATNÍ'!M10)&gt;0,UPPER(SUBSTITUTE('ZMĚNY ZP OSTATNÍ'!M10,CHAR(10),"")),"")</f>
        <v/>
      </c>
      <c r="M7" s="56" t="str">
        <f>IF(LEN('ZMĚNY ZP OSTATNÍ'!N10)&gt;0,UPPER(SUBSTITUTE('ZMĚNY ZP OSTATNÍ'!N10,CHAR(10),"")),"")</f>
        <v/>
      </c>
      <c r="N7" s="56" t="str">
        <f>IF(LEN('ZMĚNY ZP OSTATNÍ'!O10)&gt;0,UPPER(SUBSTITUTE('ZMĚNY ZP OSTATNÍ'!O10,CHAR(10),"")),"")</f>
        <v/>
      </c>
      <c r="O7" s="56" t="str">
        <f>IF(LEN('ZMĚNY ZP OSTATNÍ'!P10)&gt;0,UPPER(SUBSTITUTE('ZMĚNY ZP OSTATNÍ'!P10,CHAR(10),"")),"")</f>
        <v/>
      </c>
      <c r="P7" s="56" t="str">
        <f>IF(LEN('ZMĚNY ZP OSTATNÍ'!Q10)&gt;0,UPPER(SUBSTITUTE('ZMĚNY ZP OSTATNÍ'!Q10,CHAR(10),"")),"")</f>
        <v/>
      </c>
      <c r="Q7" s="56" t="str">
        <f>IF(LEN('ZMĚNY ZP OSTATNÍ'!R10)&gt;0,UPPER(SUBSTITUTE('ZMĚNY ZP OSTATNÍ'!R10,CHAR(10),"")),"")</f>
        <v/>
      </c>
      <c r="R7" s="56" t="str">
        <f>IF(LEN('ZMĚNY ZP OSTATNÍ'!S10)&gt;0,UPPER(SUBSTITUTE('ZMĚNY ZP OSTATNÍ'!S10,CHAR(10),"")),"")</f>
        <v/>
      </c>
      <c r="S7" s="56" t="str">
        <f>IF(LEN('ZMĚNY ZP OSTATNÍ'!T10)&gt;0,UPPER(SUBSTITUTE('ZMĚNY ZP OSTATNÍ'!T10,CHAR(10),"")),"")</f>
        <v/>
      </c>
      <c r="T7" s="57" t="str">
        <f>IF('ZMĚNY ZP OSTATNÍ'!U10="","",'ZMĚNY ZP OSTATNÍ'!U10)</f>
        <v/>
      </c>
      <c r="U7" s="56" t="str">
        <f>IF(LEN('ZMĚNY ZP OSTATNÍ'!V10)&gt;0,UPPER(SUBSTITUTE('ZMĚNY ZP OSTATNÍ'!V10,CHAR(10),"")),"")</f>
        <v/>
      </c>
      <c r="V7" s="56" t="str">
        <f>IF(LEN('ZMĚNY ZP OSTATNÍ'!W10)&gt;0,UPPER(SUBSTITUTE('ZMĚNY ZP OSTATNÍ'!W10,CHAR(10),"")),"")</f>
        <v/>
      </c>
      <c r="W7" s="56" t="str">
        <f>IF(LEN('ZMĚNY ZP OSTATNÍ'!X10)&gt;0,UPPER(SUBSTITUTE('ZMĚNY ZP OSTATNÍ'!X10,CHAR(10),"")),"")</f>
        <v/>
      </c>
      <c r="X7" s="56" t="str">
        <f>IF(LEN('ZMĚNY ZP OSTATNÍ'!Y10)&gt;0,UPPER(SUBSTITUTE('ZMĚNY ZP OSTATNÍ'!Y10,CHAR(10),"")),"")</f>
        <v/>
      </c>
      <c r="Y7" s="56" t="str">
        <f>IF(LEN('ZMĚNY ZP OSTATNÍ'!Z10)&gt;0,UPPER(SUBSTITUTE('ZMĚNY ZP OSTATNÍ'!Z10,CHAR(10),"")),"")</f>
        <v/>
      </c>
      <c r="Z7" s="56" t="str">
        <f>IF(LEN('ZMĚNY ZP OSTATNÍ'!AA10)&gt;0,UPPER(SUBSTITUTE('ZMĚNY ZP OSTATNÍ'!AA10,CHAR(10),"")),"")</f>
        <v/>
      </c>
      <c r="AA7" s="56" t="str">
        <f>IF(LEN('ZMĚNY ZP OSTATNÍ'!AB10)&gt;0,UPPER(SUBSTITUTE('ZMĚNY ZP OSTATNÍ'!AB10,CHAR(10),"")),"")</f>
        <v/>
      </c>
      <c r="AB7" s="56" t="str">
        <f>IF(LEN('ZMĚNY ZP OSTATNÍ'!AC10)&gt;0,UPPER(SUBSTITUTE('ZMĚNY ZP OSTATNÍ'!AC10,CHAR(10),"")),"")</f>
        <v/>
      </c>
      <c r="AC7" s="56" t="str">
        <f>IF(LEN('ZMĚNY ZP OSTATNÍ'!AD10)&gt;0,UPPER(SUBSTITUTE('ZMĚNY ZP OSTATNÍ'!AD10,CHAR(10),"")),"")</f>
        <v/>
      </c>
      <c r="AD7" s="56" t="str">
        <f>IF(LEN('ZMĚNY ZP OSTATNÍ'!AE10)&gt;0,UPPER(SUBSTITUTE('ZMĚNY ZP OSTATNÍ'!AE10,CHAR(10),"")),"")</f>
        <v/>
      </c>
      <c r="AE7" s="68" t="str">
        <f t="shared" si="2"/>
        <v/>
      </c>
      <c r="AF7" s="68" t="str">
        <f t="shared" si="2"/>
        <v/>
      </c>
      <c r="AG7" s="68" t="str">
        <f t="shared" si="2"/>
        <v/>
      </c>
      <c r="AH7" s="68" t="str">
        <f t="shared" si="2"/>
        <v/>
      </c>
      <c r="AI7" s="68" t="str">
        <f t="shared" si="2"/>
        <v/>
      </c>
      <c r="AJ7" s="68" t="str">
        <f t="shared" si="2"/>
        <v/>
      </c>
      <c r="AK7" s="68" t="str">
        <f t="shared" si="2"/>
        <v/>
      </c>
      <c r="AL7" s="68" t="str">
        <f t="shared" si="2"/>
        <v/>
      </c>
      <c r="AM7" s="68" t="str">
        <f t="shared" si="2"/>
        <v/>
      </c>
      <c r="AN7" s="68" t="str">
        <f t="shared" si="2"/>
        <v/>
      </c>
      <c r="AO7" s="68" t="str">
        <f t="shared" si="2"/>
        <v/>
      </c>
      <c r="AP7" s="68" t="str">
        <f t="shared" si="2"/>
        <v/>
      </c>
      <c r="AQ7" s="68" t="str">
        <f t="shared" si="2"/>
        <v/>
      </c>
      <c r="AR7" s="68" t="str">
        <f t="shared" si="2"/>
        <v/>
      </c>
      <c r="AS7" s="68" t="str">
        <f t="shared" si="2"/>
        <v/>
      </c>
      <c r="AT7" s="68" t="str">
        <f t="shared" si="2"/>
        <v/>
      </c>
      <c r="AU7" s="68" t="str">
        <f t="shared" si="3"/>
        <v/>
      </c>
      <c r="AV7" s="148" t="str">
        <f>IF(LEN('ZMĚNY ZP OSTATNÍ'!I10)&gt;0,UPPER(SUBSTITUTE('ZMĚNY ZP OSTATNÍ'!I10,CHAR(10),"")),"")</f>
        <v/>
      </c>
      <c r="AW7" s="80" t="str">
        <f t="shared" si="4"/>
        <v/>
      </c>
      <c r="AX7" s="80" t="str">
        <f t="shared" si="5"/>
        <v/>
      </c>
      <c r="AY7" s="68" t="str">
        <f t="shared" si="6"/>
        <v/>
      </c>
      <c r="AZ7" s="68" t="str">
        <f t="shared" si="3"/>
        <v/>
      </c>
      <c r="BA7" s="68" t="str">
        <f t="shared" si="3"/>
        <v/>
      </c>
      <c r="BB7" s="68" t="str">
        <f t="shared" si="3"/>
        <v/>
      </c>
      <c r="BC7" s="68" t="str">
        <f t="shared" si="3"/>
        <v/>
      </c>
      <c r="BD7" s="68" t="str">
        <f t="shared" si="3"/>
        <v/>
      </c>
      <c r="BE7" s="68" t="str">
        <f t="shared" si="3"/>
        <v/>
      </c>
      <c r="BF7" s="68" t="str">
        <f t="shared" si="3"/>
        <v/>
      </c>
      <c r="BG7" s="68" t="str">
        <f t="shared" si="3"/>
        <v/>
      </c>
    </row>
    <row r="8" spans="1:59" x14ac:dyDescent="0.35">
      <c r="A8" s="24" t="str">
        <f t="shared" si="7"/>
        <v/>
      </c>
      <c r="B8" s="56" t="str">
        <f>IF(LEN('ZMĚNY ZP OSTATNÍ'!B12)&gt;0,UPPER(SUBSTITUTE('ZMĚNY ZP OSTATNÍ'!B12,CHAR(10),"")),"")</f>
        <v/>
      </c>
      <c r="C8" s="56" t="str">
        <f>IF(LEN('ZMĚNY ZP OSTATNÍ'!C12)&gt;0,SUBSTITUTE('ZMĚNY ZP OSTATNÍ'!C12,CHAR(10),""),"")</f>
        <v/>
      </c>
      <c r="D8" s="56" t="str">
        <f>IF(LEN('ZMĚNY ZP OSTATNÍ'!D12)&gt;0,UPPER(SUBSTITUTE('ZMĚNY ZP OSTATNÍ'!D12,CHAR(10),"")),"")</f>
        <v/>
      </c>
      <c r="E8" s="56" t="str">
        <f>IF(LEN('ZMĚNY ZP OSTATNÍ'!E12)&gt;0,UPPER(SUBSTITUTE('ZMĚNY ZP OSTATNÍ'!E12,CHAR(10),"")),"")</f>
        <v/>
      </c>
      <c r="F8" s="56" t="str">
        <f>IF(LEN('ZMĚNY ZP OSTATNÍ'!F12)&gt;0,UPPER(SUBSTITUTE('ZMĚNY ZP OSTATNÍ'!F12,CHAR(10),"")),"")</f>
        <v/>
      </c>
      <c r="G8" s="56" t="str">
        <f>IF(LEN('ZMĚNY ZP OSTATNÍ'!G12)&gt;0,UPPER(SUBSTITUTE('ZMĚNY ZP OSTATNÍ'!G12,CHAR(10),"")),"")</f>
        <v/>
      </c>
      <c r="H8" s="56" t="str">
        <f>IF(LEN('ZMĚNY ZP OSTATNÍ'!H12)&gt;0,UPPER(SUBSTITUTE('ZMĚNY ZP OSTATNÍ'!H12,CHAR(10),"")),"")</f>
        <v/>
      </c>
      <c r="I8" s="56" t="str">
        <f>IF(LEN('ZMĚNY ZP OSTATNÍ'!J12)&gt;0,UPPER(SUBSTITUTE('ZMĚNY ZP OSTATNÍ'!J12,CHAR(10),"")),"")</f>
        <v/>
      </c>
      <c r="J8" s="56" t="str">
        <f>IF(LEN('ZMĚNY ZP OSTATNÍ'!K12)&gt;0,UPPER(SUBSTITUTE('ZMĚNY ZP OSTATNÍ'!K12,CHAR(10),"")),"")</f>
        <v/>
      </c>
      <c r="K8" s="56" t="str">
        <f>IF(LEN('ZMĚNY ZP OSTATNÍ'!L12)&gt;0,UPPER(SUBSTITUTE('ZMĚNY ZP OSTATNÍ'!L12,CHAR(10),"")),"")</f>
        <v/>
      </c>
      <c r="L8" s="56" t="str">
        <f>IF(LEN('ZMĚNY ZP OSTATNÍ'!M12)&gt;0,UPPER(SUBSTITUTE('ZMĚNY ZP OSTATNÍ'!M12,CHAR(10),"")),"")</f>
        <v/>
      </c>
      <c r="M8" s="56" t="str">
        <f>IF(LEN('ZMĚNY ZP OSTATNÍ'!N12)&gt;0,UPPER(SUBSTITUTE('ZMĚNY ZP OSTATNÍ'!N12,CHAR(10),"")),"")</f>
        <v/>
      </c>
      <c r="N8" s="56" t="str">
        <f>IF(LEN('ZMĚNY ZP OSTATNÍ'!O12)&gt;0,UPPER(SUBSTITUTE('ZMĚNY ZP OSTATNÍ'!O12,CHAR(10),"")),"")</f>
        <v/>
      </c>
      <c r="O8" s="56" t="str">
        <f>IF(LEN('ZMĚNY ZP OSTATNÍ'!P12)&gt;0,UPPER(SUBSTITUTE('ZMĚNY ZP OSTATNÍ'!P12,CHAR(10),"")),"")</f>
        <v/>
      </c>
      <c r="P8" s="56" t="str">
        <f>IF(LEN('ZMĚNY ZP OSTATNÍ'!Q12)&gt;0,UPPER(SUBSTITUTE('ZMĚNY ZP OSTATNÍ'!Q12,CHAR(10),"")),"")</f>
        <v/>
      </c>
      <c r="Q8" s="56" t="str">
        <f>IF(LEN('ZMĚNY ZP OSTATNÍ'!R12)&gt;0,UPPER(SUBSTITUTE('ZMĚNY ZP OSTATNÍ'!R12,CHAR(10),"")),"")</f>
        <v/>
      </c>
      <c r="R8" s="56" t="str">
        <f>IF(LEN('ZMĚNY ZP OSTATNÍ'!S12)&gt;0,UPPER(SUBSTITUTE('ZMĚNY ZP OSTATNÍ'!S12,CHAR(10),"")),"")</f>
        <v/>
      </c>
      <c r="S8" s="56" t="str">
        <f>IF(LEN('ZMĚNY ZP OSTATNÍ'!T12)&gt;0,UPPER(SUBSTITUTE('ZMĚNY ZP OSTATNÍ'!T12,CHAR(10),"")),"")</f>
        <v/>
      </c>
      <c r="T8" s="57" t="str">
        <f>IF('ZMĚNY ZP OSTATNÍ'!U12="","",'ZMĚNY ZP OSTATNÍ'!U12)</f>
        <v/>
      </c>
      <c r="U8" s="56" t="str">
        <f>IF(LEN('ZMĚNY ZP OSTATNÍ'!V12)&gt;0,UPPER(SUBSTITUTE('ZMĚNY ZP OSTATNÍ'!V12,CHAR(10),"")),"")</f>
        <v/>
      </c>
      <c r="V8" s="56" t="str">
        <f>IF(LEN('ZMĚNY ZP OSTATNÍ'!W12)&gt;0,UPPER(SUBSTITUTE('ZMĚNY ZP OSTATNÍ'!W12,CHAR(10),"")),"")</f>
        <v/>
      </c>
      <c r="W8" s="56" t="str">
        <f>IF(LEN('ZMĚNY ZP OSTATNÍ'!X12)&gt;0,UPPER(SUBSTITUTE('ZMĚNY ZP OSTATNÍ'!X12,CHAR(10),"")),"")</f>
        <v/>
      </c>
      <c r="X8" s="56" t="str">
        <f>IF(LEN('ZMĚNY ZP OSTATNÍ'!Y12)&gt;0,UPPER(SUBSTITUTE('ZMĚNY ZP OSTATNÍ'!Y12,CHAR(10),"")),"")</f>
        <v/>
      </c>
      <c r="Y8" s="56" t="str">
        <f>IF(LEN('ZMĚNY ZP OSTATNÍ'!Z12)&gt;0,UPPER(SUBSTITUTE('ZMĚNY ZP OSTATNÍ'!Z12,CHAR(10),"")),"")</f>
        <v/>
      </c>
      <c r="Z8" s="56" t="str">
        <f>IF(LEN('ZMĚNY ZP OSTATNÍ'!AA12)&gt;0,UPPER(SUBSTITUTE('ZMĚNY ZP OSTATNÍ'!AA12,CHAR(10),"")),"")</f>
        <v/>
      </c>
      <c r="AA8" s="56" t="str">
        <f>IF(LEN('ZMĚNY ZP OSTATNÍ'!AB12)&gt;0,UPPER(SUBSTITUTE('ZMĚNY ZP OSTATNÍ'!AB12,CHAR(10),"")),"")</f>
        <v/>
      </c>
      <c r="AB8" s="56" t="str">
        <f>IF(LEN('ZMĚNY ZP OSTATNÍ'!AC12)&gt;0,UPPER(SUBSTITUTE('ZMĚNY ZP OSTATNÍ'!AC12,CHAR(10),"")),"")</f>
        <v/>
      </c>
      <c r="AC8" s="56" t="str">
        <f>IF(LEN('ZMĚNY ZP OSTATNÍ'!AD12)&gt;0,UPPER(SUBSTITUTE('ZMĚNY ZP OSTATNÍ'!AD12,CHAR(10),"")),"")</f>
        <v/>
      </c>
      <c r="AD8" s="56" t="str">
        <f>IF(LEN('ZMĚNY ZP OSTATNÍ'!AE12)&gt;0,UPPER(SUBSTITUTE('ZMĚNY ZP OSTATNÍ'!AE12,CHAR(10),"")),"")</f>
        <v/>
      </c>
      <c r="AE8" s="68" t="str">
        <f t="shared" si="2"/>
        <v/>
      </c>
      <c r="AF8" s="68" t="str">
        <f t="shared" si="2"/>
        <v/>
      </c>
      <c r="AG8" s="68" t="str">
        <f t="shared" si="2"/>
        <v/>
      </c>
      <c r="AH8" s="68" t="str">
        <f t="shared" si="2"/>
        <v/>
      </c>
      <c r="AI8" s="68" t="str">
        <f t="shared" si="2"/>
        <v/>
      </c>
      <c r="AJ8" s="68" t="str">
        <f t="shared" si="2"/>
        <v/>
      </c>
      <c r="AK8" s="68" t="str">
        <f t="shared" si="2"/>
        <v/>
      </c>
      <c r="AL8" s="68" t="str">
        <f t="shared" si="2"/>
        <v/>
      </c>
      <c r="AM8" s="68" t="str">
        <f t="shared" si="2"/>
        <v/>
      </c>
      <c r="AN8" s="68" t="str">
        <f t="shared" si="2"/>
        <v/>
      </c>
      <c r="AO8" s="68" t="str">
        <f t="shared" si="2"/>
        <v/>
      </c>
      <c r="AP8" s="68" t="str">
        <f t="shared" si="2"/>
        <v/>
      </c>
      <c r="AQ8" s="68" t="str">
        <f t="shared" si="2"/>
        <v/>
      </c>
      <c r="AR8" s="68" t="str">
        <f t="shared" si="2"/>
        <v/>
      </c>
      <c r="AS8" s="68" t="str">
        <f t="shared" si="2"/>
        <v/>
      </c>
      <c r="AT8" s="68" t="str">
        <f t="shared" si="2"/>
        <v/>
      </c>
      <c r="AU8" s="68" t="str">
        <f t="shared" si="3"/>
        <v/>
      </c>
      <c r="AV8" s="148" t="str">
        <f>IF(LEN('ZMĚNY ZP OSTATNÍ'!I12)&gt;0,UPPER(SUBSTITUTE('ZMĚNY ZP OSTATNÍ'!I12,CHAR(10),"")),"")</f>
        <v/>
      </c>
      <c r="AW8" s="80" t="str">
        <f t="shared" si="4"/>
        <v/>
      </c>
      <c r="AX8" s="80" t="str">
        <f t="shared" si="5"/>
        <v/>
      </c>
      <c r="AY8" s="68" t="str">
        <f t="shared" si="6"/>
        <v/>
      </c>
      <c r="AZ8" s="68" t="str">
        <f t="shared" si="3"/>
        <v/>
      </c>
      <c r="BA8" s="68" t="str">
        <f t="shared" si="3"/>
        <v/>
      </c>
      <c r="BB8" s="68" t="str">
        <f t="shared" si="3"/>
        <v/>
      </c>
      <c r="BC8" s="68" t="str">
        <f t="shared" si="3"/>
        <v/>
      </c>
      <c r="BD8" s="68" t="str">
        <f t="shared" si="3"/>
        <v/>
      </c>
      <c r="BE8" s="68" t="str">
        <f t="shared" si="3"/>
        <v/>
      </c>
      <c r="BF8" s="68" t="str">
        <f t="shared" si="3"/>
        <v/>
      </c>
      <c r="BG8" s="68" t="str">
        <f t="shared" si="3"/>
        <v/>
      </c>
    </row>
    <row r="9" spans="1:59" x14ac:dyDescent="0.35">
      <c r="A9" s="24" t="str">
        <f t="shared" si="7"/>
        <v/>
      </c>
      <c r="B9" s="56" t="str">
        <f>IF(LEN('ZMĚNY ZP OSTATNÍ'!B14)&gt;0,UPPER(SUBSTITUTE('ZMĚNY ZP OSTATNÍ'!B14,CHAR(10),"")),"")</f>
        <v/>
      </c>
      <c r="C9" s="56" t="str">
        <f>IF(LEN('ZMĚNY ZP OSTATNÍ'!C14)&gt;0,SUBSTITUTE('ZMĚNY ZP OSTATNÍ'!C14,CHAR(10),""),"")</f>
        <v/>
      </c>
      <c r="D9" s="56" t="str">
        <f>IF(LEN('ZMĚNY ZP OSTATNÍ'!D14)&gt;0,UPPER(SUBSTITUTE('ZMĚNY ZP OSTATNÍ'!D14,CHAR(10),"")),"")</f>
        <v/>
      </c>
      <c r="E9" s="56" t="str">
        <f>IF(LEN('ZMĚNY ZP OSTATNÍ'!E14)&gt;0,UPPER(SUBSTITUTE('ZMĚNY ZP OSTATNÍ'!E14,CHAR(10),"")),"")</f>
        <v/>
      </c>
      <c r="F9" s="56" t="str">
        <f>IF(LEN('ZMĚNY ZP OSTATNÍ'!F14)&gt;0,UPPER(SUBSTITUTE('ZMĚNY ZP OSTATNÍ'!F14,CHAR(10),"")),"")</f>
        <v/>
      </c>
      <c r="G9" s="56" t="str">
        <f>IF(LEN('ZMĚNY ZP OSTATNÍ'!G14)&gt;0,UPPER(SUBSTITUTE('ZMĚNY ZP OSTATNÍ'!G14,CHAR(10),"")),"")</f>
        <v/>
      </c>
      <c r="H9" s="56" t="str">
        <f>IF(LEN('ZMĚNY ZP OSTATNÍ'!H14)&gt;0,UPPER(SUBSTITUTE('ZMĚNY ZP OSTATNÍ'!H14,CHAR(10),"")),"")</f>
        <v/>
      </c>
      <c r="I9" s="56" t="str">
        <f>IF(LEN('ZMĚNY ZP OSTATNÍ'!J14)&gt;0,UPPER(SUBSTITUTE('ZMĚNY ZP OSTATNÍ'!J14,CHAR(10),"")),"")</f>
        <v/>
      </c>
      <c r="J9" s="56" t="str">
        <f>IF(LEN('ZMĚNY ZP OSTATNÍ'!K14)&gt;0,UPPER(SUBSTITUTE('ZMĚNY ZP OSTATNÍ'!K14,CHAR(10),"")),"")</f>
        <v/>
      </c>
      <c r="K9" s="56" t="str">
        <f>IF(LEN('ZMĚNY ZP OSTATNÍ'!L14)&gt;0,UPPER(SUBSTITUTE('ZMĚNY ZP OSTATNÍ'!L14,CHAR(10),"")),"")</f>
        <v/>
      </c>
      <c r="L9" s="56" t="str">
        <f>IF(LEN('ZMĚNY ZP OSTATNÍ'!M14)&gt;0,UPPER(SUBSTITUTE('ZMĚNY ZP OSTATNÍ'!M14,CHAR(10),"")),"")</f>
        <v/>
      </c>
      <c r="M9" s="56" t="str">
        <f>IF(LEN('ZMĚNY ZP OSTATNÍ'!N14)&gt;0,UPPER(SUBSTITUTE('ZMĚNY ZP OSTATNÍ'!N14,CHAR(10),"")),"")</f>
        <v/>
      </c>
      <c r="N9" s="56" t="str">
        <f>IF(LEN('ZMĚNY ZP OSTATNÍ'!O14)&gt;0,UPPER(SUBSTITUTE('ZMĚNY ZP OSTATNÍ'!O14,CHAR(10),"")),"")</f>
        <v/>
      </c>
      <c r="O9" s="56" t="str">
        <f>IF(LEN('ZMĚNY ZP OSTATNÍ'!P14)&gt;0,UPPER(SUBSTITUTE('ZMĚNY ZP OSTATNÍ'!P14,CHAR(10),"")),"")</f>
        <v/>
      </c>
      <c r="P9" s="56" t="str">
        <f>IF(LEN('ZMĚNY ZP OSTATNÍ'!Q14)&gt;0,UPPER(SUBSTITUTE('ZMĚNY ZP OSTATNÍ'!Q14,CHAR(10),"")),"")</f>
        <v/>
      </c>
      <c r="Q9" s="56" t="str">
        <f>IF(LEN('ZMĚNY ZP OSTATNÍ'!R14)&gt;0,UPPER(SUBSTITUTE('ZMĚNY ZP OSTATNÍ'!R14,CHAR(10),"")),"")</f>
        <v/>
      </c>
      <c r="R9" s="56" t="str">
        <f>IF(LEN('ZMĚNY ZP OSTATNÍ'!S14)&gt;0,UPPER(SUBSTITUTE('ZMĚNY ZP OSTATNÍ'!S14,CHAR(10),"")),"")</f>
        <v/>
      </c>
      <c r="S9" s="56" t="str">
        <f>IF(LEN('ZMĚNY ZP OSTATNÍ'!T14)&gt;0,UPPER(SUBSTITUTE('ZMĚNY ZP OSTATNÍ'!T14,CHAR(10),"")),"")</f>
        <v/>
      </c>
      <c r="T9" s="57" t="str">
        <f>IF('ZMĚNY ZP OSTATNÍ'!U14="","",'ZMĚNY ZP OSTATNÍ'!U14)</f>
        <v/>
      </c>
      <c r="U9" s="56" t="str">
        <f>IF(LEN('ZMĚNY ZP OSTATNÍ'!V14)&gt;0,UPPER(SUBSTITUTE('ZMĚNY ZP OSTATNÍ'!V14,CHAR(10),"")),"")</f>
        <v/>
      </c>
      <c r="V9" s="56" t="str">
        <f>IF(LEN('ZMĚNY ZP OSTATNÍ'!W14)&gt;0,UPPER(SUBSTITUTE('ZMĚNY ZP OSTATNÍ'!W14,CHAR(10),"")),"")</f>
        <v/>
      </c>
      <c r="W9" s="56" t="str">
        <f>IF(LEN('ZMĚNY ZP OSTATNÍ'!X14)&gt;0,UPPER(SUBSTITUTE('ZMĚNY ZP OSTATNÍ'!X14,CHAR(10),"")),"")</f>
        <v/>
      </c>
      <c r="X9" s="56" t="str">
        <f>IF(LEN('ZMĚNY ZP OSTATNÍ'!Y14)&gt;0,UPPER(SUBSTITUTE('ZMĚNY ZP OSTATNÍ'!Y14,CHAR(10),"")),"")</f>
        <v/>
      </c>
      <c r="Y9" s="56" t="str">
        <f>IF(LEN('ZMĚNY ZP OSTATNÍ'!Z14)&gt;0,UPPER(SUBSTITUTE('ZMĚNY ZP OSTATNÍ'!Z14,CHAR(10),"")),"")</f>
        <v/>
      </c>
      <c r="Z9" s="56" t="str">
        <f>IF(LEN('ZMĚNY ZP OSTATNÍ'!AA14)&gt;0,UPPER(SUBSTITUTE('ZMĚNY ZP OSTATNÍ'!AA14,CHAR(10),"")),"")</f>
        <v/>
      </c>
      <c r="AA9" s="56" t="str">
        <f>IF(LEN('ZMĚNY ZP OSTATNÍ'!AB14)&gt;0,UPPER(SUBSTITUTE('ZMĚNY ZP OSTATNÍ'!AB14,CHAR(10),"")),"")</f>
        <v/>
      </c>
      <c r="AB9" s="56" t="str">
        <f>IF(LEN('ZMĚNY ZP OSTATNÍ'!AC14)&gt;0,UPPER(SUBSTITUTE('ZMĚNY ZP OSTATNÍ'!AC14,CHAR(10),"")),"")</f>
        <v/>
      </c>
      <c r="AC9" s="56" t="str">
        <f>IF(LEN('ZMĚNY ZP OSTATNÍ'!AD14)&gt;0,UPPER(SUBSTITUTE('ZMĚNY ZP OSTATNÍ'!AD14,CHAR(10),"")),"")</f>
        <v/>
      </c>
      <c r="AD9" s="56" t="str">
        <f>IF(LEN('ZMĚNY ZP OSTATNÍ'!AE14)&gt;0,UPPER(SUBSTITUTE('ZMĚNY ZP OSTATNÍ'!AE14,CHAR(10),"")),"")</f>
        <v/>
      </c>
      <c r="AE9" s="68" t="str">
        <f t="shared" si="2"/>
        <v/>
      </c>
      <c r="AF9" s="68" t="str">
        <f t="shared" si="2"/>
        <v/>
      </c>
      <c r="AG9" s="68" t="str">
        <f t="shared" si="2"/>
        <v/>
      </c>
      <c r="AH9" s="68" t="str">
        <f t="shared" si="2"/>
        <v/>
      </c>
      <c r="AI9" s="68" t="str">
        <f t="shared" si="2"/>
        <v/>
      </c>
      <c r="AJ9" s="68" t="str">
        <f t="shared" si="2"/>
        <v/>
      </c>
      <c r="AK9" s="68" t="str">
        <f t="shared" si="2"/>
        <v/>
      </c>
      <c r="AL9" s="68" t="str">
        <f t="shared" si="2"/>
        <v/>
      </c>
      <c r="AM9" s="68" t="str">
        <f t="shared" si="2"/>
        <v/>
      </c>
      <c r="AN9" s="68" t="str">
        <f t="shared" si="2"/>
        <v/>
      </c>
      <c r="AO9" s="68" t="str">
        <f t="shared" si="2"/>
        <v/>
      </c>
      <c r="AP9" s="68" t="str">
        <f t="shared" si="2"/>
        <v/>
      </c>
      <c r="AQ9" s="68" t="str">
        <f t="shared" si="2"/>
        <v/>
      </c>
      <c r="AR9" s="68" t="str">
        <f t="shared" si="2"/>
        <v/>
      </c>
      <c r="AS9" s="68" t="str">
        <f t="shared" si="2"/>
        <v/>
      </c>
      <c r="AT9" s="68" t="str">
        <f t="shared" si="2"/>
        <v/>
      </c>
      <c r="AU9" s="68" t="str">
        <f t="shared" si="3"/>
        <v/>
      </c>
      <c r="AV9" s="148" t="str">
        <f>IF(LEN('ZMĚNY ZP OSTATNÍ'!I14)&gt;0,UPPER(SUBSTITUTE('ZMĚNY ZP OSTATNÍ'!I14,CHAR(10),"")),"")</f>
        <v/>
      </c>
      <c r="AW9" s="80" t="str">
        <f t="shared" si="4"/>
        <v/>
      </c>
      <c r="AX9" s="80" t="str">
        <f t="shared" si="5"/>
        <v/>
      </c>
      <c r="AY9" s="68" t="str">
        <f t="shared" si="6"/>
        <v/>
      </c>
      <c r="AZ9" s="68" t="str">
        <f t="shared" si="3"/>
        <v/>
      </c>
      <c r="BA9" s="68" t="str">
        <f t="shared" si="3"/>
        <v/>
      </c>
      <c r="BB9" s="68" t="str">
        <f t="shared" si="3"/>
        <v/>
      </c>
      <c r="BC9" s="68" t="str">
        <f t="shared" si="3"/>
        <v/>
      </c>
      <c r="BD9" s="68" t="str">
        <f t="shared" si="3"/>
        <v/>
      </c>
      <c r="BE9" s="68" t="str">
        <f t="shared" si="3"/>
        <v/>
      </c>
      <c r="BF9" s="68" t="str">
        <f t="shared" si="3"/>
        <v/>
      </c>
      <c r="BG9" s="68" t="str">
        <f t="shared" si="3"/>
        <v/>
      </c>
    </row>
    <row r="10" spans="1:59" x14ac:dyDescent="0.35">
      <c r="A10" s="24" t="str">
        <f t="shared" si="7"/>
        <v/>
      </c>
      <c r="B10" s="56" t="str">
        <f>IF(LEN('ZMĚNY ZP OSTATNÍ'!B16)&gt;0,UPPER(SUBSTITUTE('ZMĚNY ZP OSTATNÍ'!B16,CHAR(10),"")),"")</f>
        <v/>
      </c>
      <c r="C10" s="56" t="str">
        <f>IF(LEN('ZMĚNY ZP OSTATNÍ'!C16)&gt;0,SUBSTITUTE('ZMĚNY ZP OSTATNÍ'!C16,CHAR(10),""),"")</f>
        <v/>
      </c>
      <c r="D10" s="56" t="str">
        <f>IF(LEN('ZMĚNY ZP OSTATNÍ'!D16)&gt;0,UPPER(SUBSTITUTE('ZMĚNY ZP OSTATNÍ'!D16,CHAR(10),"")),"")</f>
        <v/>
      </c>
      <c r="E10" s="56" t="str">
        <f>IF(LEN('ZMĚNY ZP OSTATNÍ'!E16)&gt;0,UPPER(SUBSTITUTE('ZMĚNY ZP OSTATNÍ'!E16,CHAR(10),"")),"")</f>
        <v/>
      </c>
      <c r="F10" s="56" t="str">
        <f>IF(LEN('ZMĚNY ZP OSTATNÍ'!F16)&gt;0,UPPER(SUBSTITUTE('ZMĚNY ZP OSTATNÍ'!F16,CHAR(10),"")),"")</f>
        <v/>
      </c>
      <c r="G10" s="56" t="str">
        <f>IF(LEN('ZMĚNY ZP OSTATNÍ'!G16)&gt;0,UPPER(SUBSTITUTE('ZMĚNY ZP OSTATNÍ'!G16,CHAR(10),"")),"")</f>
        <v/>
      </c>
      <c r="H10" s="56" t="str">
        <f>IF(LEN('ZMĚNY ZP OSTATNÍ'!H16)&gt;0,UPPER(SUBSTITUTE('ZMĚNY ZP OSTATNÍ'!H16,CHAR(10),"")),"")</f>
        <v/>
      </c>
      <c r="I10" s="56" t="str">
        <f>IF(LEN('ZMĚNY ZP OSTATNÍ'!J16)&gt;0,UPPER(SUBSTITUTE('ZMĚNY ZP OSTATNÍ'!J16,CHAR(10),"")),"")</f>
        <v/>
      </c>
      <c r="J10" s="56" t="str">
        <f>IF(LEN('ZMĚNY ZP OSTATNÍ'!K16)&gt;0,UPPER(SUBSTITUTE('ZMĚNY ZP OSTATNÍ'!K16,CHAR(10),"")),"")</f>
        <v/>
      </c>
      <c r="K10" s="56" t="str">
        <f>IF(LEN('ZMĚNY ZP OSTATNÍ'!L16)&gt;0,UPPER(SUBSTITUTE('ZMĚNY ZP OSTATNÍ'!L16,CHAR(10),"")),"")</f>
        <v/>
      </c>
      <c r="L10" s="56" t="str">
        <f>IF(LEN('ZMĚNY ZP OSTATNÍ'!M16)&gt;0,UPPER(SUBSTITUTE('ZMĚNY ZP OSTATNÍ'!M16,CHAR(10),"")),"")</f>
        <v/>
      </c>
      <c r="M10" s="56" t="str">
        <f>IF(LEN('ZMĚNY ZP OSTATNÍ'!N16)&gt;0,UPPER(SUBSTITUTE('ZMĚNY ZP OSTATNÍ'!N16,CHAR(10),"")),"")</f>
        <v/>
      </c>
      <c r="N10" s="56" t="str">
        <f>IF(LEN('ZMĚNY ZP OSTATNÍ'!O16)&gt;0,UPPER(SUBSTITUTE('ZMĚNY ZP OSTATNÍ'!O16,CHAR(10),"")),"")</f>
        <v/>
      </c>
      <c r="O10" s="56" t="str">
        <f>IF(LEN('ZMĚNY ZP OSTATNÍ'!P16)&gt;0,UPPER(SUBSTITUTE('ZMĚNY ZP OSTATNÍ'!P16,CHAR(10),"")),"")</f>
        <v/>
      </c>
      <c r="P10" s="56" t="str">
        <f>IF(LEN('ZMĚNY ZP OSTATNÍ'!Q16)&gt;0,UPPER(SUBSTITUTE('ZMĚNY ZP OSTATNÍ'!Q16,CHAR(10),"")),"")</f>
        <v/>
      </c>
      <c r="Q10" s="56" t="str">
        <f>IF(LEN('ZMĚNY ZP OSTATNÍ'!R16)&gt;0,UPPER(SUBSTITUTE('ZMĚNY ZP OSTATNÍ'!R16,CHAR(10),"")),"")</f>
        <v/>
      </c>
      <c r="R10" s="56" t="str">
        <f>IF(LEN('ZMĚNY ZP OSTATNÍ'!S16)&gt;0,UPPER(SUBSTITUTE('ZMĚNY ZP OSTATNÍ'!S16,CHAR(10),"")),"")</f>
        <v/>
      </c>
      <c r="S10" s="56" t="str">
        <f>IF(LEN('ZMĚNY ZP OSTATNÍ'!T16)&gt;0,UPPER(SUBSTITUTE('ZMĚNY ZP OSTATNÍ'!T16,CHAR(10),"")),"")</f>
        <v/>
      </c>
      <c r="T10" s="57" t="str">
        <f>IF('ZMĚNY ZP OSTATNÍ'!U16="","",'ZMĚNY ZP OSTATNÍ'!U16)</f>
        <v/>
      </c>
      <c r="U10" s="56" t="str">
        <f>IF(LEN('ZMĚNY ZP OSTATNÍ'!V16)&gt;0,UPPER(SUBSTITUTE('ZMĚNY ZP OSTATNÍ'!V16,CHAR(10),"")),"")</f>
        <v/>
      </c>
      <c r="V10" s="56" t="str">
        <f>IF(LEN('ZMĚNY ZP OSTATNÍ'!W16)&gt;0,UPPER(SUBSTITUTE('ZMĚNY ZP OSTATNÍ'!W16,CHAR(10),"")),"")</f>
        <v/>
      </c>
      <c r="W10" s="56" t="str">
        <f>IF(LEN('ZMĚNY ZP OSTATNÍ'!X16)&gt;0,UPPER(SUBSTITUTE('ZMĚNY ZP OSTATNÍ'!X16,CHAR(10),"")),"")</f>
        <v/>
      </c>
      <c r="X10" s="56" t="str">
        <f>IF(LEN('ZMĚNY ZP OSTATNÍ'!Y16)&gt;0,UPPER(SUBSTITUTE('ZMĚNY ZP OSTATNÍ'!Y16,CHAR(10),"")),"")</f>
        <v/>
      </c>
      <c r="Y10" s="56" t="str">
        <f>IF(LEN('ZMĚNY ZP OSTATNÍ'!Z16)&gt;0,UPPER(SUBSTITUTE('ZMĚNY ZP OSTATNÍ'!Z16,CHAR(10),"")),"")</f>
        <v/>
      </c>
      <c r="Z10" s="56" t="str">
        <f>IF(LEN('ZMĚNY ZP OSTATNÍ'!AA16)&gt;0,UPPER(SUBSTITUTE('ZMĚNY ZP OSTATNÍ'!AA16,CHAR(10),"")),"")</f>
        <v/>
      </c>
      <c r="AA10" s="56" t="str">
        <f>IF(LEN('ZMĚNY ZP OSTATNÍ'!AB16)&gt;0,UPPER(SUBSTITUTE('ZMĚNY ZP OSTATNÍ'!AB16,CHAR(10),"")),"")</f>
        <v/>
      </c>
      <c r="AB10" s="56" t="str">
        <f>IF(LEN('ZMĚNY ZP OSTATNÍ'!AC16)&gt;0,UPPER(SUBSTITUTE('ZMĚNY ZP OSTATNÍ'!AC16,CHAR(10),"")),"")</f>
        <v/>
      </c>
      <c r="AC10" s="56" t="str">
        <f>IF(LEN('ZMĚNY ZP OSTATNÍ'!AD16)&gt;0,UPPER(SUBSTITUTE('ZMĚNY ZP OSTATNÍ'!AD16,CHAR(10),"")),"")</f>
        <v/>
      </c>
      <c r="AD10" s="56" t="str">
        <f>IF(LEN('ZMĚNY ZP OSTATNÍ'!AE16)&gt;0,UPPER(SUBSTITUTE('ZMĚNY ZP OSTATNÍ'!AE16,CHAR(10),"")),"")</f>
        <v/>
      </c>
      <c r="AE10" s="68" t="str">
        <f t="shared" si="2"/>
        <v/>
      </c>
      <c r="AF10" s="68" t="str">
        <f t="shared" si="2"/>
        <v/>
      </c>
      <c r="AG10" s="68" t="str">
        <f t="shared" si="2"/>
        <v/>
      </c>
      <c r="AH10" s="68" t="str">
        <f t="shared" si="2"/>
        <v/>
      </c>
      <c r="AI10" s="68" t="str">
        <f t="shared" si="2"/>
        <v/>
      </c>
      <c r="AJ10" s="68" t="str">
        <f t="shared" si="2"/>
        <v/>
      </c>
      <c r="AK10" s="68" t="str">
        <f t="shared" si="2"/>
        <v/>
      </c>
      <c r="AL10" s="68" t="str">
        <f t="shared" si="2"/>
        <v/>
      </c>
      <c r="AM10" s="68" t="str">
        <f t="shared" si="2"/>
        <v/>
      </c>
      <c r="AN10" s="68" t="str">
        <f t="shared" si="2"/>
        <v/>
      </c>
      <c r="AO10" s="68" t="str">
        <f t="shared" si="2"/>
        <v/>
      </c>
      <c r="AP10" s="68" t="str">
        <f t="shared" si="2"/>
        <v/>
      </c>
      <c r="AQ10" s="68" t="str">
        <f t="shared" si="2"/>
        <v/>
      </c>
      <c r="AR10" s="68" t="str">
        <f t="shared" si="2"/>
        <v/>
      </c>
      <c r="AS10" s="68" t="str">
        <f t="shared" si="2"/>
        <v/>
      </c>
      <c r="AT10" s="68" t="str">
        <f t="shared" si="2"/>
        <v/>
      </c>
      <c r="AU10" s="68" t="str">
        <f t="shared" si="3"/>
        <v/>
      </c>
      <c r="AV10" s="148" t="str">
        <f>IF(LEN('ZMĚNY ZP OSTATNÍ'!I16)&gt;0,UPPER(SUBSTITUTE('ZMĚNY ZP OSTATNÍ'!I16,CHAR(10),"")),"")</f>
        <v/>
      </c>
      <c r="AW10" s="80" t="str">
        <f t="shared" si="4"/>
        <v/>
      </c>
      <c r="AX10" s="80" t="str">
        <f t="shared" si="5"/>
        <v/>
      </c>
      <c r="AY10" s="68" t="str">
        <f t="shared" si="6"/>
        <v/>
      </c>
      <c r="AZ10" s="68" t="str">
        <f t="shared" si="3"/>
        <v/>
      </c>
      <c r="BA10" s="68" t="str">
        <f t="shared" si="3"/>
        <v/>
      </c>
      <c r="BB10" s="68" t="str">
        <f t="shared" si="3"/>
        <v/>
      </c>
      <c r="BC10" s="68" t="str">
        <f t="shared" si="3"/>
        <v/>
      </c>
      <c r="BD10" s="68" t="str">
        <f t="shared" si="3"/>
        <v/>
      </c>
      <c r="BE10" s="68" t="str">
        <f t="shared" si="3"/>
        <v/>
      </c>
      <c r="BF10" s="68" t="str">
        <f t="shared" si="3"/>
        <v/>
      </c>
      <c r="BG10" s="68" t="str">
        <f t="shared" si="3"/>
        <v/>
      </c>
    </row>
    <row r="11" spans="1:59" x14ac:dyDescent="0.35">
      <c r="A11" s="24" t="str">
        <f t="shared" si="7"/>
        <v/>
      </c>
      <c r="B11" s="56" t="str">
        <f>IF(LEN('ZMĚNY ZP OSTATNÍ'!B18)&gt;0,UPPER(SUBSTITUTE('ZMĚNY ZP OSTATNÍ'!B18,CHAR(10),"")),"")</f>
        <v/>
      </c>
      <c r="C11" s="56" t="str">
        <f>IF(LEN('ZMĚNY ZP OSTATNÍ'!C18)&gt;0,SUBSTITUTE('ZMĚNY ZP OSTATNÍ'!C18,CHAR(10),""),"")</f>
        <v/>
      </c>
      <c r="D11" s="56" t="str">
        <f>IF(LEN('ZMĚNY ZP OSTATNÍ'!D18)&gt;0,UPPER(SUBSTITUTE('ZMĚNY ZP OSTATNÍ'!D18,CHAR(10),"")),"")</f>
        <v/>
      </c>
      <c r="E11" s="56" t="str">
        <f>IF(LEN('ZMĚNY ZP OSTATNÍ'!E18)&gt;0,UPPER(SUBSTITUTE('ZMĚNY ZP OSTATNÍ'!E18,CHAR(10),"")),"")</f>
        <v/>
      </c>
      <c r="F11" s="56" t="str">
        <f>IF(LEN('ZMĚNY ZP OSTATNÍ'!F18)&gt;0,UPPER(SUBSTITUTE('ZMĚNY ZP OSTATNÍ'!F18,CHAR(10),"")),"")</f>
        <v/>
      </c>
      <c r="G11" s="56" t="str">
        <f>IF(LEN('ZMĚNY ZP OSTATNÍ'!G18)&gt;0,UPPER(SUBSTITUTE('ZMĚNY ZP OSTATNÍ'!G18,CHAR(10),"")),"")</f>
        <v/>
      </c>
      <c r="H11" s="56" t="str">
        <f>IF(LEN('ZMĚNY ZP OSTATNÍ'!H18)&gt;0,UPPER(SUBSTITUTE('ZMĚNY ZP OSTATNÍ'!H18,CHAR(10),"")),"")</f>
        <v/>
      </c>
      <c r="I11" s="56" t="str">
        <f>IF(LEN('ZMĚNY ZP OSTATNÍ'!J18)&gt;0,UPPER(SUBSTITUTE('ZMĚNY ZP OSTATNÍ'!J18,CHAR(10),"")),"")</f>
        <v/>
      </c>
      <c r="J11" s="56" t="str">
        <f>IF(LEN('ZMĚNY ZP OSTATNÍ'!K18)&gt;0,UPPER(SUBSTITUTE('ZMĚNY ZP OSTATNÍ'!K18,CHAR(10),"")),"")</f>
        <v/>
      </c>
      <c r="K11" s="56" t="str">
        <f>IF(LEN('ZMĚNY ZP OSTATNÍ'!L18)&gt;0,UPPER(SUBSTITUTE('ZMĚNY ZP OSTATNÍ'!L18,CHAR(10),"")),"")</f>
        <v/>
      </c>
      <c r="L11" s="56" t="str">
        <f>IF(LEN('ZMĚNY ZP OSTATNÍ'!M18)&gt;0,UPPER(SUBSTITUTE('ZMĚNY ZP OSTATNÍ'!M18,CHAR(10),"")),"")</f>
        <v/>
      </c>
      <c r="M11" s="56" t="str">
        <f>IF(LEN('ZMĚNY ZP OSTATNÍ'!N18)&gt;0,UPPER(SUBSTITUTE('ZMĚNY ZP OSTATNÍ'!N18,CHAR(10),"")),"")</f>
        <v/>
      </c>
      <c r="N11" s="56" t="str">
        <f>IF(LEN('ZMĚNY ZP OSTATNÍ'!O18)&gt;0,UPPER(SUBSTITUTE('ZMĚNY ZP OSTATNÍ'!O18,CHAR(10),"")),"")</f>
        <v/>
      </c>
      <c r="O11" s="56" t="str">
        <f>IF(LEN('ZMĚNY ZP OSTATNÍ'!P18)&gt;0,UPPER(SUBSTITUTE('ZMĚNY ZP OSTATNÍ'!P18,CHAR(10),"")),"")</f>
        <v/>
      </c>
      <c r="P11" s="56" t="str">
        <f>IF(LEN('ZMĚNY ZP OSTATNÍ'!Q18)&gt;0,UPPER(SUBSTITUTE('ZMĚNY ZP OSTATNÍ'!Q18,CHAR(10),"")),"")</f>
        <v/>
      </c>
      <c r="Q11" s="56" t="str">
        <f>IF(LEN('ZMĚNY ZP OSTATNÍ'!R18)&gt;0,UPPER(SUBSTITUTE('ZMĚNY ZP OSTATNÍ'!R18,CHAR(10),"")),"")</f>
        <v/>
      </c>
      <c r="R11" s="56" t="str">
        <f>IF(LEN('ZMĚNY ZP OSTATNÍ'!S18)&gt;0,UPPER(SUBSTITUTE('ZMĚNY ZP OSTATNÍ'!S18,CHAR(10),"")),"")</f>
        <v/>
      </c>
      <c r="S11" s="56" t="str">
        <f>IF(LEN('ZMĚNY ZP OSTATNÍ'!T18)&gt;0,UPPER(SUBSTITUTE('ZMĚNY ZP OSTATNÍ'!T18,CHAR(10),"")),"")</f>
        <v/>
      </c>
      <c r="T11" s="57" t="str">
        <f>IF('ZMĚNY ZP OSTATNÍ'!U18="","",'ZMĚNY ZP OSTATNÍ'!U18)</f>
        <v/>
      </c>
      <c r="U11" s="56" t="str">
        <f>IF(LEN('ZMĚNY ZP OSTATNÍ'!V18)&gt;0,UPPER(SUBSTITUTE('ZMĚNY ZP OSTATNÍ'!V18,CHAR(10),"")),"")</f>
        <v/>
      </c>
      <c r="V11" s="56" t="str">
        <f>IF(LEN('ZMĚNY ZP OSTATNÍ'!W18)&gt;0,UPPER(SUBSTITUTE('ZMĚNY ZP OSTATNÍ'!W18,CHAR(10),"")),"")</f>
        <v/>
      </c>
      <c r="W11" s="56" t="str">
        <f>IF(LEN('ZMĚNY ZP OSTATNÍ'!X18)&gt;0,UPPER(SUBSTITUTE('ZMĚNY ZP OSTATNÍ'!X18,CHAR(10),"")),"")</f>
        <v/>
      </c>
      <c r="X11" s="56" t="str">
        <f>IF(LEN('ZMĚNY ZP OSTATNÍ'!Y18)&gt;0,UPPER(SUBSTITUTE('ZMĚNY ZP OSTATNÍ'!Y18,CHAR(10),"")),"")</f>
        <v/>
      </c>
      <c r="Y11" s="56" t="str">
        <f>IF(LEN('ZMĚNY ZP OSTATNÍ'!Z18)&gt;0,UPPER(SUBSTITUTE('ZMĚNY ZP OSTATNÍ'!Z18,CHAR(10),"")),"")</f>
        <v/>
      </c>
      <c r="Z11" s="56" t="str">
        <f>IF(LEN('ZMĚNY ZP OSTATNÍ'!AA18)&gt;0,UPPER(SUBSTITUTE('ZMĚNY ZP OSTATNÍ'!AA18,CHAR(10),"")),"")</f>
        <v/>
      </c>
      <c r="AA11" s="56" t="str">
        <f>IF(LEN('ZMĚNY ZP OSTATNÍ'!AB18)&gt;0,UPPER(SUBSTITUTE('ZMĚNY ZP OSTATNÍ'!AB18,CHAR(10),"")),"")</f>
        <v/>
      </c>
      <c r="AB11" s="56" t="str">
        <f>IF(LEN('ZMĚNY ZP OSTATNÍ'!AC18)&gt;0,UPPER(SUBSTITUTE('ZMĚNY ZP OSTATNÍ'!AC18,CHAR(10),"")),"")</f>
        <v/>
      </c>
      <c r="AC11" s="56" t="str">
        <f>IF(LEN('ZMĚNY ZP OSTATNÍ'!AD18)&gt;0,UPPER(SUBSTITUTE('ZMĚNY ZP OSTATNÍ'!AD18,CHAR(10),"")),"")</f>
        <v/>
      </c>
      <c r="AD11" s="56" t="str">
        <f>IF(LEN('ZMĚNY ZP OSTATNÍ'!AE18)&gt;0,UPPER(SUBSTITUTE('ZMĚNY ZP OSTATNÍ'!AE18,CHAR(10),"")),"")</f>
        <v/>
      </c>
      <c r="AE11" s="68" t="str">
        <f t="shared" si="2"/>
        <v/>
      </c>
      <c r="AF11" s="68" t="str">
        <f t="shared" si="2"/>
        <v/>
      </c>
      <c r="AG11" s="68" t="str">
        <f t="shared" si="2"/>
        <v/>
      </c>
      <c r="AH11" s="68" t="str">
        <f t="shared" si="2"/>
        <v/>
      </c>
      <c r="AI11" s="68" t="str">
        <f t="shared" si="2"/>
        <v/>
      </c>
      <c r="AJ11" s="68" t="str">
        <f t="shared" si="2"/>
        <v/>
      </c>
      <c r="AK11" s="68" t="str">
        <f t="shared" si="2"/>
        <v/>
      </c>
      <c r="AL11" s="68" t="str">
        <f t="shared" si="2"/>
        <v/>
      </c>
      <c r="AM11" s="68" t="str">
        <f t="shared" si="2"/>
        <v/>
      </c>
      <c r="AN11" s="68" t="str">
        <f t="shared" si="2"/>
        <v/>
      </c>
      <c r="AO11" s="68" t="str">
        <f t="shared" si="2"/>
        <v/>
      </c>
      <c r="AP11" s="68" t="str">
        <f t="shared" si="2"/>
        <v/>
      </c>
      <c r="AQ11" s="68" t="str">
        <f t="shared" si="2"/>
        <v/>
      </c>
      <c r="AR11" s="68" t="str">
        <f t="shared" si="2"/>
        <v/>
      </c>
      <c r="AS11" s="68" t="str">
        <f t="shared" si="2"/>
        <v/>
      </c>
      <c r="AT11" s="68" t="str">
        <f t="shared" si="2"/>
        <v/>
      </c>
      <c r="AU11" s="68" t="str">
        <f t="shared" si="3"/>
        <v/>
      </c>
      <c r="AV11" s="148" t="str">
        <f>IF(LEN('ZMĚNY ZP OSTATNÍ'!I18)&gt;0,UPPER(SUBSTITUTE('ZMĚNY ZP OSTATNÍ'!I18,CHAR(10),"")),"")</f>
        <v/>
      </c>
      <c r="AW11" s="80" t="str">
        <f t="shared" si="4"/>
        <v/>
      </c>
      <c r="AX11" s="80" t="str">
        <f t="shared" si="5"/>
        <v/>
      </c>
      <c r="AY11" s="68" t="str">
        <f t="shared" si="6"/>
        <v/>
      </c>
      <c r="AZ11" s="68" t="str">
        <f t="shared" si="3"/>
        <v/>
      </c>
      <c r="BA11" s="68" t="str">
        <f t="shared" si="3"/>
        <v/>
      </c>
      <c r="BB11" s="68" t="str">
        <f t="shared" si="3"/>
        <v/>
      </c>
      <c r="BC11" s="68" t="str">
        <f t="shared" si="3"/>
        <v/>
      </c>
      <c r="BD11" s="68" t="str">
        <f t="shared" si="3"/>
        <v/>
      </c>
      <c r="BE11" s="68" t="str">
        <f t="shared" si="3"/>
        <v/>
      </c>
      <c r="BF11" s="68" t="str">
        <f t="shared" si="3"/>
        <v/>
      </c>
      <c r="BG11" s="68" t="str">
        <f t="shared" si="3"/>
        <v/>
      </c>
    </row>
    <row r="12" spans="1:59" x14ac:dyDescent="0.35">
      <c r="A12" s="24" t="str">
        <f t="shared" si="7"/>
        <v/>
      </c>
      <c r="B12" s="56" t="str">
        <f>IF(LEN('ZMĚNY ZP OSTATNÍ'!B20)&gt;0,UPPER(SUBSTITUTE('ZMĚNY ZP OSTATNÍ'!B20,CHAR(10),"")),"")</f>
        <v/>
      </c>
      <c r="C12" s="56" t="str">
        <f>IF(LEN('ZMĚNY ZP OSTATNÍ'!C20)&gt;0,SUBSTITUTE('ZMĚNY ZP OSTATNÍ'!C20,CHAR(10),""),"")</f>
        <v/>
      </c>
      <c r="D12" s="56" t="str">
        <f>IF(LEN('ZMĚNY ZP OSTATNÍ'!D20)&gt;0,UPPER(SUBSTITUTE('ZMĚNY ZP OSTATNÍ'!D20,CHAR(10),"")),"")</f>
        <v/>
      </c>
      <c r="E12" s="56" t="str">
        <f>IF(LEN('ZMĚNY ZP OSTATNÍ'!E20)&gt;0,UPPER(SUBSTITUTE('ZMĚNY ZP OSTATNÍ'!E20,CHAR(10),"")),"")</f>
        <v/>
      </c>
      <c r="F12" s="56" t="str">
        <f>IF(LEN('ZMĚNY ZP OSTATNÍ'!F20)&gt;0,UPPER(SUBSTITUTE('ZMĚNY ZP OSTATNÍ'!F20,CHAR(10),"")),"")</f>
        <v/>
      </c>
      <c r="G12" s="56" t="str">
        <f>IF(LEN('ZMĚNY ZP OSTATNÍ'!G20)&gt;0,UPPER(SUBSTITUTE('ZMĚNY ZP OSTATNÍ'!G20,CHAR(10),"")),"")</f>
        <v/>
      </c>
      <c r="H12" s="56" t="str">
        <f>IF(LEN('ZMĚNY ZP OSTATNÍ'!H20)&gt;0,UPPER(SUBSTITUTE('ZMĚNY ZP OSTATNÍ'!H20,CHAR(10),"")),"")</f>
        <v/>
      </c>
      <c r="I12" s="56" t="str">
        <f>IF(LEN('ZMĚNY ZP OSTATNÍ'!J20)&gt;0,UPPER(SUBSTITUTE('ZMĚNY ZP OSTATNÍ'!J20,CHAR(10),"")),"")</f>
        <v/>
      </c>
      <c r="J12" s="56" t="str">
        <f>IF(LEN('ZMĚNY ZP OSTATNÍ'!K20)&gt;0,UPPER(SUBSTITUTE('ZMĚNY ZP OSTATNÍ'!K20,CHAR(10),"")),"")</f>
        <v/>
      </c>
      <c r="K12" s="56" t="str">
        <f>IF(LEN('ZMĚNY ZP OSTATNÍ'!L20)&gt;0,UPPER(SUBSTITUTE('ZMĚNY ZP OSTATNÍ'!L20,CHAR(10),"")),"")</f>
        <v/>
      </c>
      <c r="L12" s="56" t="str">
        <f>IF(LEN('ZMĚNY ZP OSTATNÍ'!M20)&gt;0,UPPER(SUBSTITUTE('ZMĚNY ZP OSTATNÍ'!M20,CHAR(10),"")),"")</f>
        <v/>
      </c>
      <c r="M12" s="56" t="str">
        <f>IF(LEN('ZMĚNY ZP OSTATNÍ'!N20)&gt;0,UPPER(SUBSTITUTE('ZMĚNY ZP OSTATNÍ'!N20,CHAR(10),"")),"")</f>
        <v/>
      </c>
      <c r="N12" s="56" t="str">
        <f>IF(LEN('ZMĚNY ZP OSTATNÍ'!O20)&gt;0,UPPER(SUBSTITUTE('ZMĚNY ZP OSTATNÍ'!O20,CHAR(10),"")),"")</f>
        <v/>
      </c>
      <c r="O12" s="56" t="str">
        <f>IF(LEN('ZMĚNY ZP OSTATNÍ'!P20)&gt;0,UPPER(SUBSTITUTE('ZMĚNY ZP OSTATNÍ'!P20,CHAR(10),"")),"")</f>
        <v/>
      </c>
      <c r="P12" s="56" t="str">
        <f>IF(LEN('ZMĚNY ZP OSTATNÍ'!Q20)&gt;0,UPPER(SUBSTITUTE('ZMĚNY ZP OSTATNÍ'!Q20,CHAR(10),"")),"")</f>
        <v/>
      </c>
      <c r="Q12" s="56" t="str">
        <f>IF(LEN('ZMĚNY ZP OSTATNÍ'!R20)&gt;0,UPPER(SUBSTITUTE('ZMĚNY ZP OSTATNÍ'!R20,CHAR(10),"")),"")</f>
        <v/>
      </c>
      <c r="R12" s="56" t="str">
        <f>IF(LEN('ZMĚNY ZP OSTATNÍ'!S20)&gt;0,UPPER(SUBSTITUTE('ZMĚNY ZP OSTATNÍ'!S20,CHAR(10),"")),"")</f>
        <v/>
      </c>
      <c r="S12" s="56" t="str">
        <f>IF(LEN('ZMĚNY ZP OSTATNÍ'!T20)&gt;0,UPPER(SUBSTITUTE('ZMĚNY ZP OSTATNÍ'!T20,CHAR(10),"")),"")</f>
        <v/>
      </c>
      <c r="T12" s="57" t="str">
        <f>IF('ZMĚNY ZP OSTATNÍ'!U20="","",'ZMĚNY ZP OSTATNÍ'!U20)</f>
        <v/>
      </c>
      <c r="U12" s="56" t="str">
        <f>IF(LEN('ZMĚNY ZP OSTATNÍ'!V20)&gt;0,UPPER(SUBSTITUTE('ZMĚNY ZP OSTATNÍ'!V20,CHAR(10),"")),"")</f>
        <v/>
      </c>
      <c r="V12" s="56" t="str">
        <f>IF(LEN('ZMĚNY ZP OSTATNÍ'!W20)&gt;0,UPPER(SUBSTITUTE('ZMĚNY ZP OSTATNÍ'!W20,CHAR(10),"")),"")</f>
        <v/>
      </c>
      <c r="W12" s="56" t="str">
        <f>IF(LEN('ZMĚNY ZP OSTATNÍ'!X20)&gt;0,UPPER(SUBSTITUTE('ZMĚNY ZP OSTATNÍ'!X20,CHAR(10),"")),"")</f>
        <v/>
      </c>
      <c r="X12" s="56" t="str">
        <f>IF(LEN('ZMĚNY ZP OSTATNÍ'!Y20)&gt;0,UPPER(SUBSTITUTE('ZMĚNY ZP OSTATNÍ'!Y20,CHAR(10),"")),"")</f>
        <v/>
      </c>
      <c r="Y12" s="56" t="str">
        <f>IF(LEN('ZMĚNY ZP OSTATNÍ'!Z20)&gt;0,UPPER(SUBSTITUTE('ZMĚNY ZP OSTATNÍ'!Z20,CHAR(10),"")),"")</f>
        <v/>
      </c>
      <c r="Z12" s="56" t="str">
        <f>IF(LEN('ZMĚNY ZP OSTATNÍ'!AA20)&gt;0,UPPER(SUBSTITUTE('ZMĚNY ZP OSTATNÍ'!AA20,CHAR(10),"")),"")</f>
        <v/>
      </c>
      <c r="AA12" s="56" t="str">
        <f>IF(LEN('ZMĚNY ZP OSTATNÍ'!AB20)&gt;0,UPPER(SUBSTITUTE('ZMĚNY ZP OSTATNÍ'!AB20,CHAR(10),"")),"")</f>
        <v/>
      </c>
      <c r="AB12" s="56" t="str">
        <f>IF(LEN('ZMĚNY ZP OSTATNÍ'!AC20)&gt;0,UPPER(SUBSTITUTE('ZMĚNY ZP OSTATNÍ'!AC20,CHAR(10),"")),"")</f>
        <v/>
      </c>
      <c r="AC12" s="56" t="str">
        <f>IF(LEN('ZMĚNY ZP OSTATNÍ'!AD20)&gt;0,UPPER(SUBSTITUTE('ZMĚNY ZP OSTATNÍ'!AD20,CHAR(10),"")),"")</f>
        <v/>
      </c>
      <c r="AD12" s="56" t="str">
        <f>IF(LEN('ZMĚNY ZP OSTATNÍ'!AE20)&gt;0,UPPER(SUBSTITUTE('ZMĚNY ZP OSTATNÍ'!AE20,CHAR(10),"")),"")</f>
        <v/>
      </c>
      <c r="AE12" s="68" t="str">
        <f t="shared" si="2"/>
        <v/>
      </c>
      <c r="AF12" s="68" t="str">
        <f t="shared" si="2"/>
        <v/>
      </c>
      <c r="AG12" s="68" t="str">
        <f t="shared" si="2"/>
        <v/>
      </c>
      <c r="AH12" s="68" t="str">
        <f t="shared" si="2"/>
        <v/>
      </c>
      <c r="AI12" s="68" t="str">
        <f t="shared" si="2"/>
        <v/>
      </c>
      <c r="AJ12" s="68" t="str">
        <f t="shared" si="2"/>
        <v/>
      </c>
      <c r="AK12" s="68" t="str">
        <f t="shared" si="2"/>
        <v/>
      </c>
      <c r="AL12" s="68" t="str">
        <f t="shared" si="2"/>
        <v/>
      </c>
      <c r="AM12" s="68" t="str">
        <f t="shared" si="2"/>
        <v/>
      </c>
      <c r="AN12" s="68" t="str">
        <f t="shared" si="2"/>
        <v/>
      </c>
      <c r="AO12" s="68" t="str">
        <f t="shared" si="2"/>
        <v/>
      </c>
      <c r="AP12" s="68" t="str">
        <f t="shared" si="2"/>
        <v/>
      </c>
      <c r="AQ12" s="68" t="str">
        <f t="shared" si="2"/>
        <v/>
      </c>
      <c r="AR12" s="68" t="str">
        <f t="shared" si="2"/>
        <v/>
      </c>
      <c r="AS12" s="68" t="str">
        <f t="shared" si="2"/>
        <v/>
      </c>
      <c r="AT12" s="68" t="str">
        <f t="shared" si="2"/>
        <v/>
      </c>
      <c r="AU12" s="68" t="str">
        <f t="shared" si="3"/>
        <v/>
      </c>
      <c r="AV12" s="148" t="str">
        <f>IF(LEN('ZMĚNY ZP OSTATNÍ'!I20)&gt;0,UPPER(SUBSTITUTE('ZMĚNY ZP OSTATNÍ'!I20,CHAR(10),"")),"")</f>
        <v/>
      </c>
      <c r="AW12" s="80" t="str">
        <f t="shared" si="4"/>
        <v/>
      </c>
      <c r="AX12" s="80" t="str">
        <f t="shared" si="5"/>
        <v/>
      </c>
      <c r="AY12" s="68" t="str">
        <f t="shared" si="6"/>
        <v/>
      </c>
      <c r="AZ12" s="68" t="str">
        <f t="shared" si="3"/>
        <v/>
      </c>
      <c r="BA12" s="68" t="str">
        <f t="shared" si="3"/>
        <v/>
      </c>
      <c r="BB12" s="68" t="str">
        <f t="shared" si="3"/>
        <v/>
      </c>
      <c r="BC12" s="68" t="str">
        <f t="shared" si="3"/>
        <v/>
      </c>
      <c r="BD12" s="68" t="str">
        <f t="shared" si="3"/>
        <v/>
      </c>
      <c r="BE12" s="68" t="str">
        <f t="shared" si="3"/>
        <v/>
      </c>
      <c r="BF12" s="68" t="str">
        <f t="shared" si="3"/>
        <v/>
      </c>
      <c r="BG12" s="68" t="str">
        <f t="shared" si="3"/>
        <v/>
      </c>
    </row>
    <row r="13" spans="1:59" x14ac:dyDescent="0.35">
      <c r="A13" s="24" t="str">
        <f t="shared" si="7"/>
        <v/>
      </c>
      <c r="B13" s="56" t="str">
        <f>IF(LEN('ZMĚNY ZP OSTATNÍ'!B22)&gt;0,UPPER(SUBSTITUTE('ZMĚNY ZP OSTATNÍ'!B22,CHAR(10),"")),"")</f>
        <v/>
      </c>
      <c r="C13" s="56" t="str">
        <f>IF(LEN('ZMĚNY ZP OSTATNÍ'!C22)&gt;0,SUBSTITUTE('ZMĚNY ZP OSTATNÍ'!C22,CHAR(10),""),"")</f>
        <v/>
      </c>
      <c r="D13" s="56" t="str">
        <f>IF(LEN('ZMĚNY ZP OSTATNÍ'!D22)&gt;0,UPPER(SUBSTITUTE('ZMĚNY ZP OSTATNÍ'!D22,CHAR(10),"")),"")</f>
        <v/>
      </c>
      <c r="E13" s="56" t="str">
        <f>IF(LEN('ZMĚNY ZP OSTATNÍ'!E22)&gt;0,UPPER(SUBSTITUTE('ZMĚNY ZP OSTATNÍ'!E22,CHAR(10),"")),"")</f>
        <v/>
      </c>
      <c r="F13" s="56" t="str">
        <f>IF(LEN('ZMĚNY ZP OSTATNÍ'!F22)&gt;0,UPPER(SUBSTITUTE('ZMĚNY ZP OSTATNÍ'!F22,CHAR(10),"")),"")</f>
        <v/>
      </c>
      <c r="G13" s="56" t="str">
        <f>IF(LEN('ZMĚNY ZP OSTATNÍ'!G22)&gt;0,UPPER(SUBSTITUTE('ZMĚNY ZP OSTATNÍ'!G22,CHAR(10),"")),"")</f>
        <v/>
      </c>
      <c r="H13" s="56" t="str">
        <f>IF(LEN('ZMĚNY ZP OSTATNÍ'!H22)&gt;0,UPPER(SUBSTITUTE('ZMĚNY ZP OSTATNÍ'!H22,CHAR(10),"")),"")</f>
        <v/>
      </c>
      <c r="I13" s="56" t="str">
        <f>IF(LEN('ZMĚNY ZP OSTATNÍ'!J22)&gt;0,UPPER(SUBSTITUTE('ZMĚNY ZP OSTATNÍ'!J22,CHAR(10),"")),"")</f>
        <v/>
      </c>
      <c r="J13" s="56" t="str">
        <f>IF(LEN('ZMĚNY ZP OSTATNÍ'!K22)&gt;0,UPPER(SUBSTITUTE('ZMĚNY ZP OSTATNÍ'!K22,CHAR(10),"")),"")</f>
        <v/>
      </c>
      <c r="K13" s="56" t="str">
        <f>IF(LEN('ZMĚNY ZP OSTATNÍ'!L22)&gt;0,UPPER(SUBSTITUTE('ZMĚNY ZP OSTATNÍ'!L22,CHAR(10),"")),"")</f>
        <v/>
      </c>
      <c r="L13" s="56" t="str">
        <f>IF(LEN('ZMĚNY ZP OSTATNÍ'!M22)&gt;0,UPPER(SUBSTITUTE('ZMĚNY ZP OSTATNÍ'!M22,CHAR(10),"")),"")</f>
        <v/>
      </c>
      <c r="M13" s="56" t="str">
        <f>IF(LEN('ZMĚNY ZP OSTATNÍ'!N22)&gt;0,UPPER(SUBSTITUTE('ZMĚNY ZP OSTATNÍ'!N22,CHAR(10),"")),"")</f>
        <v/>
      </c>
      <c r="N13" s="56" t="str">
        <f>IF(LEN('ZMĚNY ZP OSTATNÍ'!O22)&gt;0,UPPER(SUBSTITUTE('ZMĚNY ZP OSTATNÍ'!O22,CHAR(10),"")),"")</f>
        <v/>
      </c>
      <c r="O13" s="56" t="str">
        <f>IF(LEN('ZMĚNY ZP OSTATNÍ'!P22)&gt;0,UPPER(SUBSTITUTE('ZMĚNY ZP OSTATNÍ'!P22,CHAR(10),"")),"")</f>
        <v/>
      </c>
      <c r="P13" s="56" t="str">
        <f>IF(LEN('ZMĚNY ZP OSTATNÍ'!Q22)&gt;0,UPPER(SUBSTITUTE('ZMĚNY ZP OSTATNÍ'!Q22,CHAR(10),"")),"")</f>
        <v/>
      </c>
      <c r="Q13" s="56" t="str">
        <f>IF(LEN('ZMĚNY ZP OSTATNÍ'!R22)&gt;0,UPPER(SUBSTITUTE('ZMĚNY ZP OSTATNÍ'!R22,CHAR(10),"")),"")</f>
        <v/>
      </c>
      <c r="R13" s="56" t="str">
        <f>IF(LEN('ZMĚNY ZP OSTATNÍ'!S22)&gt;0,UPPER(SUBSTITUTE('ZMĚNY ZP OSTATNÍ'!S22,CHAR(10),"")),"")</f>
        <v/>
      </c>
      <c r="S13" s="56" t="str">
        <f>IF(LEN('ZMĚNY ZP OSTATNÍ'!T22)&gt;0,UPPER(SUBSTITUTE('ZMĚNY ZP OSTATNÍ'!T22,CHAR(10),"")),"")</f>
        <v/>
      </c>
      <c r="T13" s="57" t="str">
        <f>IF('ZMĚNY ZP OSTATNÍ'!U22="","",'ZMĚNY ZP OSTATNÍ'!U22)</f>
        <v/>
      </c>
      <c r="U13" s="56" t="str">
        <f>IF(LEN('ZMĚNY ZP OSTATNÍ'!V22)&gt;0,UPPER(SUBSTITUTE('ZMĚNY ZP OSTATNÍ'!V22,CHAR(10),"")),"")</f>
        <v/>
      </c>
      <c r="V13" s="56" t="str">
        <f>IF(LEN('ZMĚNY ZP OSTATNÍ'!W22)&gt;0,UPPER(SUBSTITUTE('ZMĚNY ZP OSTATNÍ'!W22,CHAR(10),"")),"")</f>
        <v/>
      </c>
      <c r="W13" s="56" t="str">
        <f>IF(LEN('ZMĚNY ZP OSTATNÍ'!X22)&gt;0,UPPER(SUBSTITUTE('ZMĚNY ZP OSTATNÍ'!X22,CHAR(10),"")),"")</f>
        <v/>
      </c>
      <c r="X13" s="56" t="str">
        <f>IF(LEN('ZMĚNY ZP OSTATNÍ'!Y22)&gt;0,UPPER(SUBSTITUTE('ZMĚNY ZP OSTATNÍ'!Y22,CHAR(10),"")),"")</f>
        <v/>
      </c>
      <c r="Y13" s="56" t="str">
        <f>IF(LEN('ZMĚNY ZP OSTATNÍ'!Z22)&gt;0,UPPER(SUBSTITUTE('ZMĚNY ZP OSTATNÍ'!Z22,CHAR(10),"")),"")</f>
        <v/>
      </c>
      <c r="Z13" s="56" t="str">
        <f>IF(LEN('ZMĚNY ZP OSTATNÍ'!AA22)&gt;0,UPPER(SUBSTITUTE('ZMĚNY ZP OSTATNÍ'!AA22,CHAR(10),"")),"")</f>
        <v/>
      </c>
      <c r="AA13" s="56" t="str">
        <f>IF(LEN('ZMĚNY ZP OSTATNÍ'!AB22)&gt;0,UPPER(SUBSTITUTE('ZMĚNY ZP OSTATNÍ'!AB22,CHAR(10),"")),"")</f>
        <v/>
      </c>
      <c r="AB13" s="56" t="str">
        <f>IF(LEN('ZMĚNY ZP OSTATNÍ'!AC22)&gt;0,UPPER(SUBSTITUTE('ZMĚNY ZP OSTATNÍ'!AC22,CHAR(10),"")),"")</f>
        <v/>
      </c>
      <c r="AC13" s="56" t="str">
        <f>IF(LEN('ZMĚNY ZP OSTATNÍ'!AD22)&gt;0,UPPER(SUBSTITUTE('ZMĚNY ZP OSTATNÍ'!AD22,CHAR(10),"")),"")</f>
        <v/>
      </c>
      <c r="AD13" s="56" t="str">
        <f>IF(LEN('ZMĚNY ZP OSTATNÍ'!AE22)&gt;0,UPPER(SUBSTITUTE('ZMĚNY ZP OSTATNÍ'!AE22,CHAR(10),"")),"")</f>
        <v/>
      </c>
      <c r="AE13" s="68" t="str">
        <f t="shared" si="2"/>
        <v/>
      </c>
      <c r="AF13" s="68" t="str">
        <f t="shared" si="2"/>
        <v/>
      </c>
      <c r="AG13" s="68" t="str">
        <f t="shared" si="2"/>
        <v/>
      </c>
      <c r="AH13" s="68" t="str">
        <f t="shared" si="2"/>
        <v/>
      </c>
      <c r="AI13" s="68" t="str">
        <f t="shared" si="2"/>
        <v/>
      </c>
      <c r="AJ13" s="68" t="str">
        <f t="shared" si="2"/>
        <v/>
      </c>
      <c r="AK13" s="68" t="str">
        <f t="shared" si="2"/>
        <v/>
      </c>
      <c r="AL13" s="68" t="str">
        <f t="shared" si="2"/>
        <v/>
      </c>
      <c r="AM13" s="68" t="str">
        <f t="shared" si="2"/>
        <v/>
      </c>
      <c r="AN13" s="68" t="str">
        <f t="shared" si="2"/>
        <v/>
      </c>
      <c r="AO13" s="68" t="str">
        <f t="shared" si="2"/>
        <v/>
      </c>
      <c r="AP13" s="68" t="str">
        <f t="shared" si="2"/>
        <v/>
      </c>
      <c r="AQ13" s="68" t="str">
        <f t="shared" si="2"/>
        <v/>
      </c>
      <c r="AR13" s="68" t="str">
        <f t="shared" si="2"/>
        <v/>
      </c>
      <c r="AS13" s="68" t="str">
        <f t="shared" si="2"/>
        <v/>
      </c>
      <c r="AT13" s="68" t="str">
        <f t="shared" si="2"/>
        <v/>
      </c>
      <c r="AU13" s="68" t="str">
        <f t="shared" si="3"/>
        <v/>
      </c>
      <c r="AV13" s="148" t="str">
        <f>IF(LEN('ZMĚNY ZP OSTATNÍ'!I22)&gt;0,UPPER(SUBSTITUTE('ZMĚNY ZP OSTATNÍ'!I22,CHAR(10),"")),"")</f>
        <v/>
      </c>
      <c r="AW13" s="80" t="str">
        <f t="shared" si="4"/>
        <v/>
      </c>
      <c r="AX13" s="80" t="str">
        <f t="shared" si="5"/>
        <v/>
      </c>
      <c r="AY13" s="68" t="str">
        <f t="shared" si="6"/>
        <v/>
      </c>
      <c r="AZ13" s="68" t="str">
        <f t="shared" si="3"/>
        <v/>
      </c>
      <c r="BA13" s="68" t="str">
        <f t="shared" si="3"/>
        <v/>
      </c>
      <c r="BB13" s="68" t="str">
        <f t="shared" si="3"/>
        <v/>
      </c>
      <c r="BC13" s="68" t="str">
        <f t="shared" si="3"/>
        <v/>
      </c>
      <c r="BD13" s="68" t="str">
        <f t="shared" si="3"/>
        <v/>
      </c>
      <c r="BE13" s="68" t="str">
        <f t="shared" si="3"/>
        <v/>
      </c>
      <c r="BF13" s="68" t="str">
        <f t="shared" si="3"/>
        <v/>
      </c>
      <c r="BG13" s="68" t="str">
        <f t="shared" si="3"/>
        <v/>
      </c>
    </row>
    <row r="14" spans="1:59" x14ac:dyDescent="0.35">
      <c r="A14" s="24" t="str">
        <f t="shared" si="7"/>
        <v/>
      </c>
      <c r="B14" s="56" t="str">
        <f>IF(LEN('ZMĚNY ZP OSTATNÍ'!B24)&gt;0,UPPER(SUBSTITUTE('ZMĚNY ZP OSTATNÍ'!B24,CHAR(10),"")),"")</f>
        <v/>
      </c>
      <c r="C14" s="56" t="str">
        <f>IF(LEN('ZMĚNY ZP OSTATNÍ'!C24)&gt;0,SUBSTITUTE('ZMĚNY ZP OSTATNÍ'!C24,CHAR(10),""),"")</f>
        <v/>
      </c>
      <c r="D14" s="56" t="str">
        <f>IF(LEN('ZMĚNY ZP OSTATNÍ'!D24)&gt;0,UPPER(SUBSTITUTE('ZMĚNY ZP OSTATNÍ'!D24,CHAR(10),"")),"")</f>
        <v/>
      </c>
      <c r="E14" s="56" t="str">
        <f>IF(LEN('ZMĚNY ZP OSTATNÍ'!E24)&gt;0,UPPER(SUBSTITUTE('ZMĚNY ZP OSTATNÍ'!E24,CHAR(10),"")),"")</f>
        <v/>
      </c>
      <c r="F14" s="56" t="str">
        <f>IF(LEN('ZMĚNY ZP OSTATNÍ'!F24)&gt;0,UPPER(SUBSTITUTE('ZMĚNY ZP OSTATNÍ'!F24,CHAR(10),"")),"")</f>
        <v/>
      </c>
      <c r="G14" s="56" t="str">
        <f>IF(LEN('ZMĚNY ZP OSTATNÍ'!G24)&gt;0,UPPER(SUBSTITUTE('ZMĚNY ZP OSTATNÍ'!G24,CHAR(10),"")),"")</f>
        <v/>
      </c>
      <c r="H14" s="56" t="str">
        <f>IF(LEN('ZMĚNY ZP OSTATNÍ'!H24)&gt;0,UPPER(SUBSTITUTE('ZMĚNY ZP OSTATNÍ'!H24,CHAR(10),"")),"")</f>
        <v/>
      </c>
      <c r="I14" s="56" t="str">
        <f>IF(LEN('ZMĚNY ZP OSTATNÍ'!J24)&gt;0,UPPER(SUBSTITUTE('ZMĚNY ZP OSTATNÍ'!J24,CHAR(10),"")),"")</f>
        <v/>
      </c>
      <c r="J14" s="56" t="str">
        <f>IF(LEN('ZMĚNY ZP OSTATNÍ'!K24)&gt;0,UPPER(SUBSTITUTE('ZMĚNY ZP OSTATNÍ'!K24,CHAR(10),"")),"")</f>
        <v/>
      </c>
      <c r="K14" s="56" t="str">
        <f>IF(LEN('ZMĚNY ZP OSTATNÍ'!L24)&gt;0,UPPER(SUBSTITUTE('ZMĚNY ZP OSTATNÍ'!L24,CHAR(10),"")),"")</f>
        <v/>
      </c>
      <c r="L14" s="56" t="str">
        <f>IF(LEN('ZMĚNY ZP OSTATNÍ'!M24)&gt;0,UPPER(SUBSTITUTE('ZMĚNY ZP OSTATNÍ'!M24,CHAR(10),"")),"")</f>
        <v/>
      </c>
      <c r="M14" s="56" t="str">
        <f>IF(LEN('ZMĚNY ZP OSTATNÍ'!N24)&gt;0,UPPER(SUBSTITUTE('ZMĚNY ZP OSTATNÍ'!N24,CHAR(10),"")),"")</f>
        <v/>
      </c>
      <c r="N14" s="56" t="str">
        <f>IF(LEN('ZMĚNY ZP OSTATNÍ'!O24)&gt;0,UPPER(SUBSTITUTE('ZMĚNY ZP OSTATNÍ'!O24,CHAR(10),"")),"")</f>
        <v/>
      </c>
      <c r="O14" s="56" t="str">
        <f>IF(LEN('ZMĚNY ZP OSTATNÍ'!P24)&gt;0,UPPER(SUBSTITUTE('ZMĚNY ZP OSTATNÍ'!P24,CHAR(10),"")),"")</f>
        <v/>
      </c>
      <c r="P14" s="56" t="str">
        <f>IF(LEN('ZMĚNY ZP OSTATNÍ'!Q24)&gt;0,UPPER(SUBSTITUTE('ZMĚNY ZP OSTATNÍ'!Q24,CHAR(10),"")),"")</f>
        <v/>
      </c>
      <c r="Q14" s="56" t="str">
        <f>IF(LEN('ZMĚNY ZP OSTATNÍ'!R24)&gt;0,UPPER(SUBSTITUTE('ZMĚNY ZP OSTATNÍ'!R24,CHAR(10),"")),"")</f>
        <v/>
      </c>
      <c r="R14" s="56" t="str">
        <f>IF(LEN('ZMĚNY ZP OSTATNÍ'!S24)&gt;0,UPPER(SUBSTITUTE('ZMĚNY ZP OSTATNÍ'!S24,CHAR(10),"")),"")</f>
        <v/>
      </c>
      <c r="S14" s="56" t="str">
        <f>IF(LEN('ZMĚNY ZP OSTATNÍ'!T24)&gt;0,UPPER(SUBSTITUTE('ZMĚNY ZP OSTATNÍ'!T24,CHAR(10),"")),"")</f>
        <v/>
      </c>
      <c r="T14" s="57" t="str">
        <f>IF('ZMĚNY ZP OSTATNÍ'!U24="","",'ZMĚNY ZP OSTATNÍ'!U24)</f>
        <v/>
      </c>
      <c r="U14" s="56" t="str">
        <f>IF(LEN('ZMĚNY ZP OSTATNÍ'!V24)&gt;0,UPPER(SUBSTITUTE('ZMĚNY ZP OSTATNÍ'!V24,CHAR(10),"")),"")</f>
        <v/>
      </c>
      <c r="V14" s="56" t="str">
        <f>IF(LEN('ZMĚNY ZP OSTATNÍ'!W24)&gt;0,UPPER(SUBSTITUTE('ZMĚNY ZP OSTATNÍ'!W24,CHAR(10),"")),"")</f>
        <v/>
      </c>
      <c r="W14" s="56" t="str">
        <f>IF(LEN('ZMĚNY ZP OSTATNÍ'!X24)&gt;0,UPPER(SUBSTITUTE('ZMĚNY ZP OSTATNÍ'!X24,CHAR(10),"")),"")</f>
        <v/>
      </c>
      <c r="X14" s="56" t="str">
        <f>IF(LEN('ZMĚNY ZP OSTATNÍ'!Y24)&gt;0,UPPER(SUBSTITUTE('ZMĚNY ZP OSTATNÍ'!Y24,CHAR(10),"")),"")</f>
        <v/>
      </c>
      <c r="Y14" s="56" t="str">
        <f>IF(LEN('ZMĚNY ZP OSTATNÍ'!Z24)&gt;0,UPPER(SUBSTITUTE('ZMĚNY ZP OSTATNÍ'!Z24,CHAR(10),"")),"")</f>
        <v/>
      </c>
      <c r="Z14" s="56" t="str">
        <f>IF(LEN('ZMĚNY ZP OSTATNÍ'!AA24)&gt;0,UPPER(SUBSTITUTE('ZMĚNY ZP OSTATNÍ'!AA24,CHAR(10),"")),"")</f>
        <v/>
      </c>
      <c r="AA14" s="56" t="str">
        <f>IF(LEN('ZMĚNY ZP OSTATNÍ'!AB24)&gt;0,UPPER(SUBSTITUTE('ZMĚNY ZP OSTATNÍ'!AB24,CHAR(10),"")),"")</f>
        <v/>
      </c>
      <c r="AB14" s="56" t="str">
        <f>IF(LEN('ZMĚNY ZP OSTATNÍ'!AC24)&gt;0,UPPER(SUBSTITUTE('ZMĚNY ZP OSTATNÍ'!AC24,CHAR(10),"")),"")</f>
        <v/>
      </c>
      <c r="AC14" s="56" t="str">
        <f>IF(LEN('ZMĚNY ZP OSTATNÍ'!AD24)&gt;0,UPPER(SUBSTITUTE('ZMĚNY ZP OSTATNÍ'!AD24,CHAR(10),"")),"")</f>
        <v/>
      </c>
      <c r="AD14" s="56" t="str">
        <f>IF(LEN('ZMĚNY ZP OSTATNÍ'!AE24)&gt;0,UPPER(SUBSTITUTE('ZMĚNY ZP OSTATNÍ'!AE24,CHAR(10),"")),"")</f>
        <v/>
      </c>
      <c r="AE14" s="68" t="str">
        <f t="shared" si="2"/>
        <v/>
      </c>
      <c r="AF14" s="68" t="str">
        <f t="shared" si="2"/>
        <v/>
      </c>
      <c r="AG14" s="68" t="str">
        <f t="shared" si="2"/>
        <v/>
      </c>
      <c r="AH14" s="68" t="str">
        <f t="shared" si="2"/>
        <v/>
      </c>
      <c r="AI14" s="68" t="str">
        <f t="shared" si="2"/>
        <v/>
      </c>
      <c r="AJ14" s="68" t="str">
        <f t="shared" si="2"/>
        <v/>
      </c>
      <c r="AK14" s="68" t="str">
        <f t="shared" si="2"/>
        <v/>
      </c>
      <c r="AL14" s="68" t="str">
        <f t="shared" si="2"/>
        <v/>
      </c>
      <c r="AM14" s="68" t="str">
        <f t="shared" si="2"/>
        <v/>
      </c>
      <c r="AN14" s="68" t="str">
        <f t="shared" si="2"/>
        <v/>
      </c>
      <c r="AO14" s="68" t="str">
        <f t="shared" si="2"/>
        <v/>
      </c>
      <c r="AP14" s="68" t="str">
        <f t="shared" si="2"/>
        <v/>
      </c>
      <c r="AQ14" s="68" t="str">
        <f t="shared" si="2"/>
        <v/>
      </c>
      <c r="AR14" s="68" t="str">
        <f t="shared" si="2"/>
        <v/>
      </c>
      <c r="AS14" s="68" t="str">
        <f t="shared" si="2"/>
        <v/>
      </c>
      <c r="AT14" s="68" t="str">
        <f t="shared" si="2"/>
        <v/>
      </c>
      <c r="AU14" s="68" t="str">
        <f t="shared" si="3"/>
        <v/>
      </c>
      <c r="AV14" s="148" t="str">
        <f>IF(LEN('ZMĚNY ZP OSTATNÍ'!I24)&gt;0,UPPER(SUBSTITUTE('ZMĚNY ZP OSTATNÍ'!I24,CHAR(10),"")),"")</f>
        <v/>
      </c>
      <c r="AW14" s="80" t="str">
        <f t="shared" si="4"/>
        <v/>
      </c>
      <c r="AX14" s="80" t="str">
        <f t="shared" si="5"/>
        <v/>
      </c>
      <c r="AY14" s="68" t="str">
        <f t="shared" si="6"/>
        <v/>
      </c>
      <c r="AZ14" s="68" t="str">
        <f t="shared" si="3"/>
        <v/>
      </c>
      <c r="BA14" s="68" t="str">
        <f t="shared" si="3"/>
        <v/>
      </c>
      <c r="BB14" s="68" t="str">
        <f t="shared" si="3"/>
        <v/>
      </c>
      <c r="BC14" s="68" t="str">
        <f t="shared" si="3"/>
        <v/>
      </c>
      <c r="BD14" s="68" t="str">
        <f t="shared" si="3"/>
        <v/>
      </c>
      <c r="BE14" s="68" t="str">
        <f t="shared" si="3"/>
        <v/>
      </c>
      <c r="BF14" s="68" t="str">
        <f t="shared" si="3"/>
        <v/>
      </c>
      <c r="BG14" s="68" t="str">
        <f t="shared" si="3"/>
        <v/>
      </c>
    </row>
    <row r="15" spans="1:59" x14ac:dyDescent="0.35">
      <c r="A15" s="24" t="str">
        <f t="shared" si="7"/>
        <v/>
      </c>
      <c r="B15" s="56" t="str">
        <f>IF(LEN('ZMĚNY ZP OSTATNÍ'!B26)&gt;0,UPPER(SUBSTITUTE('ZMĚNY ZP OSTATNÍ'!B26,CHAR(10),"")),"")</f>
        <v/>
      </c>
      <c r="C15" s="56" t="str">
        <f>IF(LEN('ZMĚNY ZP OSTATNÍ'!C26)&gt;0,SUBSTITUTE('ZMĚNY ZP OSTATNÍ'!C26,CHAR(10),""),"")</f>
        <v/>
      </c>
      <c r="D15" s="56" t="str">
        <f>IF(LEN('ZMĚNY ZP OSTATNÍ'!D26)&gt;0,UPPER(SUBSTITUTE('ZMĚNY ZP OSTATNÍ'!D26,CHAR(10),"")),"")</f>
        <v/>
      </c>
      <c r="E15" s="56" t="str">
        <f>IF(LEN('ZMĚNY ZP OSTATNÍ'!E26)&gt;0,UPPER(SUBSTITUTE('ZMĚNY ZP OSTATNÍ'!E26,CHAR(10),"")),"")</f>
        <v/>
      </c>
      <c r="F15" s="56" t="str">
        <f>IF(LEN('ZMĚNY ZP OSTATNÍ'!F26)&gt;0,UPPER(SUBSTITUTE('ZMĚNY ZP OSTATNÍ'!F26,CHAR(10),"")),"")</f>
        <v/>
      </c>
      <c r="G15" s="56" t="str">
        <f>IF(LEN('ZMĚNY ZP OSTATNÍ'!G26)&gt;0,UPPER(SUBSTITUTE('ZMĚNY ZP OSTATNÍ'!G26,CHAR(10),"")),"")</f>
        <v/>
      </c>
      <c r="H15" s="56" t="str">
        <f>IF(LEN('ZMĚNY ZP OSTATNÍ'!H26)&gt;0,UPPER(SUBSTITUTE('ZMĚNY ZP OSTATNÍ'!H26,CHAR(10),"")),"")</f>
        <v/>
      </c>
      <c r="I15" s="56" t="str">
        <f>IF(LEN('ZMĚNY ZP OSTATNÍ'!J26)&gt;0,UPPER(SUBSTITUTE('ZMĚNY ZP OSTATNÍ'!J26,CHAR(10),"")),"")</f>
        <v/>
      </c>
      <c r="J15" s="56" t="str">
        <f>IF(LEN('ZMĚNY ZP OSTATNÍ'!K26)&gt;0,UPPER(SUBSTITUTE('ZMĚNY ZP OSTATNÍ'!K26,CHAR(10),"")),"")</f>
        <v/>
      </c>
      <c r="K15" s="56" t="str">
        <f>IF(LEN('ZMĚNY ZP OSTATNÍ'!L26)&gt;0,UPPER(SUBSTITUTE('ZMĚNY ZP OSTATNÍ'!L26,CHAR(10),"")),"")</f>
        <v/>
      </c>
      <c r="L15" s="56" t="str">
        <f>IF(LEN('ZMĚNY ZP OSTATNÍ'!M26)&gt;0,UPPER(SUBSTITUTE('ZMĚNY ZP OSTATNÍ'!M26,CHAR(10),"")),"")</f>
        <v/>
      </c>
      <c r="M15" s="56" t="str">
        <f>IF(LEN('ZMĚNY ZP OSTATNÍ'!N26)&gt;0,UPPER(SUBSTITUTE('ZMĚNY ZP OSTATNÍ'!N26,CHAR(10),"")),"")</f>
        <v/>
      </c>
      <c r="N15" s="56" t="str">
        <f>IF(LEN('ZMĚNY ZP OSTATNÍ'!O26)&gt;0,UPPER(SUBSTITUTE('ZMĚNY ZP OSTATNÍ'!O26,CHAR(10),"")),"")</f>
        <v/>
      </c>
      <c r="O15" s="56" t="str">
        <f>IF(LEN('ZMĚNY ZP OSTATNÍ'!P26)&gt;0,UPPER(SUBSTITUTE('ZMĚNY ZP OSTATNÍ'!P26,CHAR(10),"")),"")</f>
        <v/>
      </c>
      <c r="P15" s="56" t="str">
        <f>IF(LEN('ZMĚNY ZP OSTATNÍ'!Q26)&gt;0,UPPER(SUBSTITUTE('ZMĚNY ZP OSTATNÍ'!Q26,CHAR(10),"")),"")</f>
        <v/>
      </c>
      <c r="Q15" s="56" t="str">
        <f>IF(LEN('ZMĚNY ZP OSTATNÍ'!R26)&gt;0,UPPER(SUBSTITUTE('ZMĚNY ZP OSTATNÍ'!R26,CHAR(10),"")),"")</f>
        <v/>
      </c>
      <c r="R15" s="56" t="str">
        <f>IF(LEN('ZMĚNY ZP OSTATNÍ'!S26)&gt;0,UPPER(SUBSTITUTE('ZMĚNY ZP OSTATNÍ'!S26,CHAR(10),"")),"")</f>
        <v/>
      </c>
      <c r="S15" s="56" t="str">
        <f>IF(LEN('ZMĚNY ZP OSTATNÍ'!T26)&gt;0,UPPER(SUBSTITUTE('ZMĚNY ZP OSTATNÍ'!T26,CHAR(10),"")),"")</f>
        <v/>
      </c>
      <c r="T15" s="57" t="str">
        <f>IF('ZMĚNY ZP OSTATNÍ'!U26="","",'ZMĚNY ZP OSTATNÍ'!U26)</f>
        <v/>
      </c>
      <c r="U15" s="56" t="str">
        <f>IF(LEN('ZMĚNY ZP OSTATNÍ'!V26)&gt;0,UPPER(SUBSTITUTE('ZMĚNY ZP OSTATNÍ'!V26,CHAR(10),"")),"")</f>
        <v/>
      </c>
      <c r="V15" s="56" t="str">
        <f>IF(LEN('ZMĚNY ZP OSTATNÍ'!W26)&gt;0,UPPER(SUBSTITUTE('ZMĚNY ZP OSTATNÍ'!W26,CHAR(10),"")),"")</f>
        <v/>
      </c>
      <c r="W15" s="56" t="str">
        <f>IF(LEN('ZMĚNY ZP OSTATNÍ'!X26)&gt;0,UPPER(SUBSTITUTE('ZMĚNY ZP OSTATNÍ'!X26,CHAR(10),"")),"")</f>
        <v/>
      </c>
      <c r="X15" s="56" t="str">
        <f>IF(LEN('ZMĚNY ZP OSTATNÍ'!Y26)&gt;0,UPPER(SUBSTITUTE('ZMĚNY ZP OSTATNÍ'!Y26,CHAR(10),"")),"")</f>
        <v/>
      </c>
      <c r="Y15" s="56" t="str">
        <f>IF(LEN('ZMĚNY ZP OSTATNÍ'!Z26)&gt;0,UPPER(SUBSTITUTE('ZMĚNY ZP OSTATNÍ'!Z26,CHAR(10),"")),"")</f>
        <v/>
      </c>
      <c r="Z15" s="56" t="str">
        <f>IF(LEN('ZMĚNY ZP OSTATNÍ'!AA26)&gt;0,UPPER(SUBSTITUTE('ZMĚNY ZP OSTATNÍ'!AA26,CHAR(10),"")),"")</f>
        <v/>
      </c>
      <c r="AA15" s="56" t="str">
        <f>IF(LEN('ZMĚNY ZP OSTATNÍ'!AB26)&gt;0,UPPER(SUBSTITUTE('ZMĚNY ZP OSTATNÍ'!AB26,CHAR(10),"")),"")</f>
        <v/>
      </c>
      <c r="AB15" s="56" t="str">
        <f>IF(LEN('ZMĚNY ZP OSTATNÍ'!AC26)&gt;0,UPPER(SUBSTITUTE('ZMĚNY ZP OSTATNÍ'!AC26,CHAR(10),"")),"")</f>
        <v/>
      </c>
      <c r="AC15" s="56" t="str">
        <f>IF(LEN('ZMĚNY ZP OSTATNÍ'!AD26)&gt;0,UPPER(SUBSTITUTE('ZMĚNY ZP OSTATNÍ'!AD26,CHAR(10),"")),"")</f>
        <v/>
      </c>
      <c r="AD15" s="56" t="str">
        <f>IF(LEN('ZMĚNY ZP OSTATNÍ'!AE26)&gt;0,UPPER(SUBSTITUTE('ZMĚNY ZP OSTATNÍ'!AE26,CHAR(10),"")),"")</f>
        <v/>
      </c>
      <c r="AE15" s="68" t="str">
        <f t="shared" si="2"/>
        <v/>
      </c>
      <c r="AF15" s="68" t="str">
        <f t="shared" si="2"/>
        <v/>
      </c>
      <c r="AG15" s="68" t="str">
        <f t="shared" si="2"/>
        <v/>
      </c>
      <c r="AH15" s="68" t="str">
        <f t="shared" si="2"/>
        <v/>
      </c>
      <c r="AI15" s="68" t="str">
        <f t="shared" si="2"/>
        <v/>
      </c>
      <c r="AJ15" s="68" t="str">
        <f t="shared" si="2"/>
        <v/>
      </c>
      <c r="AK15" s="68" t="str">
        <f t="shared" si="2"/>
        <v/>
      </c>
      <c r="AL15" s="68" t="str">
        <f t="shared" si="2"/>
        <v/>
      </c>
      <c r="AM15" s="68" t="str">
        <f t="shared" si="2"/>
        <v/>
      </c>
      <c r="AN15" s="68" t="str">
        <f t="shared" si="2"/>
        <v/>
      </c>
      <c r="AO15" s="68" t="str">
        <f t="shared" si="2"/>
        <v/>
      </c>
      <c r="AP15" s="68" t="str">
        <f t="shared" si="2"/>
        <v/>
      </c>
      <c r="AQ15" s="68" t="str">
        <f t="shared" si="2"/>
        <v/>
      </c>
      <c r="AR15" s="68" t="str">
        <f t="shared" si="2"/>
        <v/>
      </c>
      <c r="AS15" s="68" t="str">
        <f t="shared" si="2"/>
        <v/>
      </c>
      <c r="AT15" s="68" t="str">
        <f t="shared" si="2"/>
        <v/>
      </c>
      <c r="AU15" s="68" t="str">
        <f t="shared" si="3"/>
        <v/>
      </c>
      <c r="AV15" s="148" t="str">
        <f>IF(LEN('ZMĚNY ZP OSTATNÍ'!I26)&gt;0,UPPER(SUBSTITUTE('ZMĚNY ZP OSTATNÍ'!I26,CHAR(10),"")),"")</f>
        <v/>
      </c>
      <c r="AW15" s="80" t="str">
        <f t="shared" si="4"/>
        <v/>
      </c>
      <c r="AX15" s="80" t="str">
        <f t="shared" si="5"/>
        <v/>
      </c>
      <c r="AY15" s="68" t="str">
        <f t="shared" si="6"/>
        <v/>
      </c>
      <c r="AZ15" s="68" t="str">
        <f t="shared" si="3"/>
        <v/>
      </c>
      <c r="BA15" s="68" t="str">
        <f t="shared" si="3"/>
        <v/>
      </c>
      <c r="BB15" s="68" t="str">
        <f t="shared" si="3"/>
        <v/>
      </c>
      <c r="BC15" s="68" t="str">
        <f t="shared" si="3"/>
        <v/>
      </c>
      <c r="BD15" s="68" t="str">
        <f t="shared" si="3"/>
        <v/>
      </c>
      <c r="BE15" s="68" t="str">
        <f t="shared" si="3"/>
        <v/>
      </c>
      <c r="BF15" s="68" t="str">
        <f t="shared" si="3"/>
        <v/>
      </c>
      <c r="BG15" s="68" t="str">
        <f t="shared" si="3"/>
        <v/>
      </c>
    </row>
    <row r="16" spans="1:59" x14ac:dyDescent="0.35">
      <c r="A16" s="24" t="str">
        <f t="shared" si="7"/>
        <v/>
      </c>
      <c r="B16" s="56" t="str">
        <f>IF(LEN('ZMĚNY ZP OSTATNÍ'!B28)&gt;0,UPPER(SUBSTITUTE('ZMĚNY ZP OSTATNÍ'!B28,CHAR(10),"")),"")</f>
        <v/>
      </c>
      <c r="C16" s="56" t="str">
        <f>IF(LEN('ZMĚNY ZP OSTATNÍ'!C28)&gt;0,SUBSTITUTE('ZMĚNY ZP OSTATNÍ'!C28,CHAR(10),""),"")</f>
        <v/>
      </c>
      <c r="D16" s="56" t="str">
        <f>IF(LEN('ZMĚNY ZP OSTATNÍ'!D28)&gt;0,UPPER(SUBSTITUTE('ZMĚNY ZP OSTATNÍ'!D28,CHAR(10),"")),"")</f>
        <v/>
      </c>
      <c r="E16" s="56" t="str">
        <f>IF(LEN('ZMĚNY ZP OSTATNÍ'!E28)&gt;0,UPPER(SUBSTITUTE('ZMĚNY ZP OSTATNÍ'!E28,CHAR(10),"")),"")</f>
        <v/>
      </c>
      <c r="F16" s="56" t="str">
        <f>IF(LEN('ZMĚNY ZP OSTATNÍ'!F28)&gt;0,UPPER(SUBSTITUTE('ZMĚNY ZP OSTATNÍ'!F28,CHAR(10),"")),"")</f>
        <v/>
      </c>
      <c r="G16" s="56" t="str">
        <f>IF(LEN('ZMĚNY ZP OSTATNÍ'!G28)&gt;0,UPPER(SUBSTITUTE('ZMĚNY ZP OSTATNÍ'!G28,CHAR(10),"")),"")</f>
        <v/>
      </c>
      <c r="H16" s="56" t="str">
        <f>IF(LEN('ZMĚNY ZP OSTATNÍ'!H28)&gt;0,UPPER(SUBSTITUTE('ZMĚNY ZP OSTATNÍ'!H28,CHAR(10),"")),"")</f>
        <v/>
      </c>
      <c r="I16" s="56" t="str">
        <f>IF(LEN('ZMĚNY ZP OSTATNÍ'!J28)&gt;0,UPPER(SUBSTITUTE('ZMĚNY ZP OSTATNÍ'!J28,CHAR(10),"")),"")</f>
        <v/>
      </c>
      <c r="J16" s="56" t="str">
        <f>IF(LEN('ZMĚNY ZP OSTATNÍ'!K28)&gt;0,UPPER(SUBSTITUTE('ZMĚNY ZP OSTATNÍ'!K28,CHAR(10),"")),"")</f>
        <v/>
      </c>
      <c r="K16" s="56" t="str">
        <f>IF(LEN('ZMĚNY ZP OSTATNÍ'!L28)&gt;0,UPPER(SUBSTITUTE('ZMĚNY ZP OSTATNÍ'!L28,CHAR(10),"")),"")</f>
        <v/>
      </c>
      <c r="L16" s="56" t="str">
        <f>IF(LEN('ZMĚNY ZP OSTATNÍ'!M28)&gt;0,UPPER(SUBSTITUTE('ZMĚNY ZP OSTATNÍ'!M28,CHAR(10),"")),"")</f>
        <v/>
      </c>
      <c r="M16" s="56" t="str">
        <f>IF(LEN('ZMĚNY ZP OSTATNÍ'!N28)&gt;0,UPPER(SUBSTITUTE('ZMĚNY ZP OSTATNÍ'!N28,CHAR(10),"")),"")</f>
        <v/>
      </c>
      <c r="N16" s="56" t="str">
        <f>IF(LEN('ZMĚNY ZP OSTATNÍ'!O28)&gt;0,UPPER(SUBSTITUTE('ZMĚNY ZP OSTATNÍ'!O28,CHAR(10),"")),"")</f>
        <v/>
      </c>
      <c r="O16" s="56" t="str">
        <f>IF(LEN('ZMĚNY ZP OSTATNÍ'!P28)&gt;0,UPPER(SUBSTITUTE('ZMĚNY ZP OSTATNÍ'!P28,CHAR(10),"")),"")</f>
        <v/>
      </c>
      <c r="P16" s="56" t="str">
        <f>IF(LEN('ZMĚNY ZP OSTATNÍ'!Q28)&gt;0,UPPER(SUBSTITUTE('ZMĚNY ZP OSTATNÍ'!Q28,CHAR(10),"")),"")</f>
        <v/>
      </c>
      <c r="Q16" s="56" t="str">
        <f>IF(LEN('ZMĚNY ZP OSTATNÍ'!R28)&gt;0,UPPER(SUBSTITUTE('ZMĚNY ZP OSTATNÍ'!R28,CHAR(10),"")),"")</f>
        <v/>
      </c>
      <c r="R16" s="56" t="str">
        <f>IF(LEN('ZMĚNY ZP OSTATNÍ'!S28)&gt;0,UPPER(SUBSTITUTE('ZMĚNY ZP OSTATNÍ'!S28,CHAR(10),"")),"")</f>
        <v/>
      </c>
      <c r="S16" s="56" t="str">
        <f>IF(LEN('ZMĚNY ZP OSTATNÍ'!T28)&gt;0,UPPER(SUBSTITUTE('ZMĚNY ZP OSTATNÍ'!T28,CHAR(10),"")),"")</f>
        <v/>
      </c>
      <c r="T16" s="57" t="str">
        <f>IF('ZMĚNY ZP OSTATNÍ'!U28="","",'ZMĚNY ZP OSTATNÍ'!U28)</f>
        <v/>
      </c>
      <c r="U16" s="56" t="str">
        <f>IF(LEN('ZMĚNY ZP OSTATNÍ'!V28)&gt;0,UPPER(SUBSTITUTE('ZMĚNY ZP OSTATNÍ'!V28,CHAR(10),"")),"")</f>
        <v/>
      </c>
      <c r="V16" s="56" t="str">
        <f>IF(LEN('ZMĚNY ZP OSTATNÍ'!W28)&gt;0,UPPER(SUBSTITUTE('ZMĚNY ZP OSTATNÍ'!W28,CHAR(10),"")),"")</f>
        <v/>
      </c>
      <c r="W16" s="56" t="str">
        <f>IF(LEN('ZMĚNY ZP OSTATNÍ'!X28)&gt;0,UPPER(SUBSTITUTE('ZMĚNY ZP OSTATNÍ'!X28,CHAR(10),"")),"")</f>
        <v/>
      </c>
      <c r="X16" s="56" t="str">
        <f>IF(LEN('ZMĚNY ZP OSTATNÍ'!Y28)&gt;0,UPPER(SUBSTITUTE('ZMĚNY ZP OSTATNÍ'!Y28,CHAR(10),"")),"")</f>
        <v/>
      </c>
      <c r="Y16" s="56" t="str">
        <f>IF(LEN('ZMĚNY ZP OSTATNÍ'!Z28)&gt;0,UPPER(SUBSTITUTE('ZMĚNY ZP OSTATNÍ'!Z28,CHAR(10),"")),"")</f>
        <v/>
      </c>
      <c r="Z16" s="56" t="str">
        <f>IF(LEN('ZMĚNY ZP OSTATNÍ'!AA28)&gt;0,UPPER(SUBSTITUTE('ZMĚNY ZP OSTATNÍ'!AA28,CHAR(10),"")),"")</f>
        <v/>
      </c>
      <c r="AA16" s="56" t="str">
        <f>IF(LEN('ZMĚNY ZP OSTATNÍ'!AB28)&gt;0,UPPER(SUBSTITUTE('ZMĚNY ZP OSTATNÍ'!AB28,CHAR(10),"")),"")</f>
        <v/>
      </c>
      <c r="AB16" s="56" t="str">
        <f>IF(LEN('ZMĚNY ZP OSTATNÍ'!AC28)&gt;0,UPPER(SUBSTITUTE('ZMĚNY ZP OSTATNÍ'!AC28,CHAR(10),"")),"")</f>
        <v/>
      </c>
      <c r="AC16" s="56" t="str">
        <f>IF(LEN('ZMĚNY ZP OSTATNÍ'!AD28)&gt;0,UPPER(SUBSTITUTE('ZMĚNY ZP OSTATNÍ'!AD28,CHAR(10),"")),"")</f>
        <v/>
      </c>
      <c r="AD16" s="56" t="str">
        <f>IF(LEN('ZMĚNY ZP OSTATNÍ'!AE28)&gt;0,UPPER(SUBSTITUTE('ZMĚNY ZP OSTATNÍ'!AE28,CHAR(10),"")),"")</f>
        <v/>
      </c>
      <c r="AE16" s="68" t="str">
        <f t="shared" si="2"/>
        <v/>
      </c>
      <c r="AF16" s="68" t="str">
        <f t="shared" si="2"/>
        <v/>
      </c>
      <c r="AG16" s="68" t="str">
        <f t="shared" si="2"/>
        <v/>
      </c>
      <c r="AH16" s="68" t="str">
        <f t="shared" si="2"/>
        <v/>
      </c>
      <c r="AI16" s="68" t="str">
        <f t="shared" si="2"/>
        <v/>
      </c>
      <c r="AJ16" s="68" t="str">
        <f t="shared" si="2"/>
        <v/>
      </c>
      <c r="AK16" s="68" t="str">
        <f t="shared" si="2"/>
        <v/>
      </c>
      <c r="AL16" s="68" t="str">
        <f t="shared" si="2"/>
        <v/>
      </c>
      <c r="AM16" s="68" t="str">
        <f t="shared" si="2"/>
        <v/>
      </c>
      <c r="AN16" s="68" t="str">
        <f t="shared" si="2"/>
        <v/>
      </c>
      <c r="AO16" s="68" t="str">
        <f t="shared" si="2"/>
        <v/>
      </c>
      <c r="AP16" s="68" t="str">
        <f t="shared" si="2"/>
        <v/>
      </c>
      <c r="AQ16" s="68" t="str">
        <f t="shared" si="2"/>
        <v/>
      </c>
      <c r="AR16" s="68" t="str">
        <f t="shared" si="2"/>
        <v/>
      </c>
      <c r="AS16" s="68" t="str">
        <f t="shared" si="2"/>
        <v/>
      </c>
      <c r="AT16" s="68" t="str">
        <f t="shared" si="2"/>
        <v/>
      </c>
      <c r="AU16" s="68" t="str">
        <f t="shared" si="3"/>
        <v/>
      </c>
      <c r="AV16" s="148" t="str">
        <f>IF(LEN('ZMĚNY ZP OSTATNÍ'!I28)&gt;0,UPPER(SUBSTITUTE('ZMĚNY ZP OSTATNÍ'!I28,CHAR(10),"")),"")</f>
        <v/>
      </c>
      <c r="AW16" s="80" t="str">
        <f t="shared" si="4"/>
        <v/>
      </c>
      <c r="AX16" s="80" t="str">
        <f t="shared" si="5"/>
        <v/>
      </c>
      <c r="AY16" s="68" t="str">
        <f t="shared" si="6"/>
        <v/>
      </c>
      <c r="AZ16" s="68" t="str">
        <f t="shared" si="3"/>
        <v/>
      </c>
      <c r="BA16" s="68" t="str">
        <f t="shared" si="3"/>
        <v/>
      </c>
      <c r="BB16" s="68" t="str">
        <f t="shared" si="3"/>
        <v/>
      </c>
      <c r="BC16" s="68" t="str">
        <f t="shared" si="3"/>
        <v/>
      </c>
      <c r="BD16" s="68" t="str">
        <f t="shared" si="3"/>
        <v/>
      </c>
      <c r="BE16" s="68" t="str">
        <f t="shared" si="3"/>
        <v/>
      </c>
      <c r="BF16" s="68" t="str">
        <f t="shared" si="3"/>
        <v/>
      </c>
      <c r="BG16" s="68" t="str">
        <f t="shared" si="3"/>
        <v/>
      </c>
    </row>
    <row r="17" spans="1:59" x14ac:dyDescent="0.35">
      <c r="A17" s="24" t="str">
        <f t="shared" si="7"/>
        <v/>
      </c>
      <c r="B17" s="56" t="str">
        <f>IF(LEN('ZMĚNY ZP OSTATNÍ'!B30)&gt;0,UPPER(SUBSTITUTE('ZMĚNY ZP OSTATNÍ'!B30,CHAR(10),"")),"")</f>
        <v/>
      </c>
      <c r="C17" s="56" t="str">
        <f>IF(LEN('ZMĚNY ZP OSTATNÍ'!C30)&gt;0,SUBSTITUTE('ZMĚNY ZP OSTATNÍ'!C30,CHAR(10),""),"")</f>
        <v/>
      </c>
      <c r="D17" s="56" t="str">
        <f>IF(LEN('ZMĚNY ZP OSTATNÍ'!D30)&gt;0,UPPER(SUBSTITUTE('ZMĚNY ZP OSTATNÍ'!D30,CHAR(10),"")),"")</f>
        <v/>
      </c>
      <c r="E17" s="56" t="str">
        <f>IF(LEN('ZMĚNY ZP OSTATNÍ'!E30)&gt;0,UPPER(SUBSTITUTE('ZMĚNY ZP OSTATNÍ'!E30,CHAR(10),"")),"")</f>
        <v/>
      </c>
      <c r="F17" s="56" t="str">
        <f>IF(LEN('ZMĚNY ZP OSTATNÍ'!F30)&gt;0,UPPER(SUBSTITUTE('ZMĚNY ZP OSTATNÍ'!F30,CHAR(10),"")),"")</f>
        <v/>
      </c>
      <c r="G17" s="56" t="str">
        <f>IF(LEN('ZMĚNY ZP OSTATNÍ'!G30)&gt;0,UPPER(SUBSTITUTE('ZMĚNY ZP OSTATNÍ'!G30,CHAR(10),"")),"")</f>
        <v/>
      </c>
      <c r="H17" s="56" t="str">
        <f>IF(LEN('ZMĚNY ZP OSTATNÍ'!H30)&gt;0,UPPER(SUBSTITUTE('ZMĚNY ZP OSTATNÍ'!H30,CHAR(10),"")),"")</f>
        <v/>
      </c>
      <c r="I17" s="56" t="str">
        <f>IF(LEN('ZMĚNY ZP OSTATNÍ'!J30)&gt;0,UPPER(SUBSTITUTE('ZMĚNY ZP OSTATNÍ'!J30,CHAR(10),"")),"")</f>
        <v/>
      </c>
      <c r="J17" s="56" t="str">
        <f>IF(LEN('ZMĚNY ZP OSTATNÍ'!K30)&gt;0,UPPER(SUBSTITUTE('ZMĚNY ZP OSTATNÍ'!K30,CHAR(10),"")),"")</f>
        <v/>
      </c>
      <c r="K17" s="56" t="str">
        <f>IF(LEN('ZMĚNY ZP OSTATNÍ'!L30)&gt;0,UPPER(SUBSTITUTE('ZMĚNY ZP OSTATNÍ'!L30,CHAR(10),"")),"")</f>
        <v/>
      </c>
      <c r="L17" s="56" t="str">
        <f>IF(LEN('ZMĚNY ZP OSTATNÍ'!M30)&gt;0,UPPER(SUBSTITUTE('ZMĚNY ZP OSTATNÍ'!M30,CHAR(10),"")),"")</f>
        <v/>
      </c>
      <c r="M17" s="56" t="str">
        <f>IF(LEN('ZMĚNY ZP OSTATNÍ'!N30)&gt;0,UPPER(SUBSTITUTE('ZMĚNY ZP OSTATNÍ'!N30,CHAR(10),"")),"")</f>
        <v/>
      </c>
      <c r="N17" s="56" t="str">
        <f>IF(LEN('ZMĚNY ZP OSTATNÍ'!O30)&gt;0,UPPER(SUBSTITUTE('ZMĚNY ZP OSTATNÍ'!O30,CHAR(10),"")),"")</f>
        <v/>
      </c>
      <c r="O17" s="56" t="str">
        <f>IF(LEN('ZMĚNY ZP OSTATNÍ'!P30)&gt;0,UPPER(SUBSTITUTE('ZMĚNY ZP OSTATNÍ'!P30,CHAR(10),"")),"")</f>
        <v/>
      </c>
      <c r="P17" s="56" t="str">
        <f>IF(LEN('ZMĚNY ZP OSTATNÍ'!Q30)&gt;0,UPPER(SUBSTITUTE('ZMĚNY ZP OSTATNÍ'!Q30,CHAR(10),"")),"")</f>
        <v/>
      </c>
      <c r="Q17" s="56" t="str">
        <f>IF(LEN('ZMĚNY ZP OSTATNÍ'!R30)&gt;0,UPPER(SUBSTITUTE('ZMĚNY ZP OSTATNÍ'!R30,CHAR(10),"")),"")</f>
        <v/>
      </c>
      <c r="R17" s="56" t="str">
        <f>IF(LEN('ZMĚNY ZP OSTATNÍ'!S30)&gt;0,UPPER(SUBSTITUTE('ZMĚNY ZP OSTATNÍ'!S30,CHAR(10),"")),"")</f>
        <v/>
      </c>
      <c r="S17" s="56" t="str">
        <f>IF(LEN('ZMĚNY ZP OSTATNÍ'!T30)&gt;0,UPPER(SUBSTITUTE('ZMĚNY ZP OSTATNÍ'!T30,CHAR(10),"")),"")</f>
        <v/>
      </c>
      <c r="T17" s="57" t="str">
        <f>IF('ZMĚNY ZP OSTATNÍ'!U30="","",'ZMĚNY ZP OSTATNÍ'!U30)</f>
        <v/>
      </c>
      <c r="U17" s="56" t="str">
        <f>IF(LEN('ZMĚNY ZP OSTATNÍ'!V30)&gt;0,UPPER(SUBSTITUTE('ZMĚNY ZP OSTATNÍ'!V30,CHAR(10),"")),"")</f>
        <v/>
      </c>
      <c r="V17" s="56" t="str">
        <f>IF(LEN('ZMĚNY ZP OSTATNÍ'!W30)&gt;0,UPPER(SUBSTITUTE('ZMĚNY ZP OSTATNÍ'!W30,CHAR(10),"")),"")</f>
        <v/>
      </c>
      <c r="W17" s="56" t="str">
        <f>IF(LEN('ZMĚNY ZP OSTATNÍ'!X30)&gt;0,UPPER(SUBSTITUTE('ZMĚNY ZP OSTATNÍ'!X30,CHAR(10),"")),"")</f>
        <v/>
      </c>
      <c r="X17" s="56" t="str">
        <f>IF(LEN('ZMĚNY ZP OSTATNÍ'!Y30)&gt;0,UPPER(SUBSTITUTE('ZMĚNY ZP OSTATNÍ'!Y30,CHAR(10),"")),"")</f>
        <v/>
      </c>
      <c r="Y17" s="56" t="str">
        <f>IF(LEN('ZMĚNY ZP OSTATNÍ'!Z30)&gt;0,UPPER(SUBSTITUTE('ZMĚNY ZP OSTATNÍ'!Z30,CHAR(10),"")),"")</f>
        <v/>
      </c>
      <c r="Z17" s="56" t="str">
        <f>IF(LEN('ZMĚNY ZP OSTATNÍ'!AA30)&gt;0,UPPER(SUBSTITUTE('ZMĚNY ZP OSTATNÍ'!AA30,CHAR(10),"")),"")</f>
        <v/>
      </c>
      <c r="AA17" s="56" t="str">
        <f>IF(LEN('ZMĚNY ZP OSTATNÍ'!AB30)&gt;0,UPPER(SUBSTITUTE('ZMĚNY ZP OSTATNÍ'!AB30,CHAR(10),"")),"")</f>
        <v/>
      </c>
      <c r="AB17" s="56" t="str">
        <f>IF(LEN('ZMĚNY ZP OSTATNÍ'!AC30)&gt;0,UPPER(SUBSTITUTE('ZMĚNY ZP OSTATNÍ'!AC30,CHAR(10),"")),"")</f>
        <v/>
      </c>
      <c r="AC17" s="56" t="str">
        <f>IF(LEN('ZMĚNY ZP OSTATNÍ'!AD30)&gt;0,UPPER(SUBSTITUTE('ZMĚNY ZP OSTATNÍ'!AD30,CHAR(10),"")),"")</f>
        <v/>
      </c>
      <c r="AD17" s="56" t="str">
        <f>IF(LEN('ZMĚNY ZP OSTATNÍ'!AE30)&gt;0,UPPER(SUBSTITUTE('ZMĚNY ZP OSTATNÍ'!AE30,CHAR(10),"")),"")</f>
        <v/>
      </c>
      <c r="AE17" s="68" t="str">
        <f t="shared" si="2"/>
        <v/>
      </c>
      <c r="AF17" s="68" t="str">
        <f t="shared" si="2"/>
        <v/>
      </c>
      <c r="AG17" s="68" t="str">
        <f t="shared" si="2"/>
        <v/>
      </c>
      <c r="AH17" s="68" t="str">
        <f t="shared" si="2"/>
        <v/>
      </c>
      <c r="AI17" s="68" t="str">
        <f t="shared" si="2"/>
        <v/>
      </c>
      <c r="AJ17" s="68" t="str">
        <f t="shared" si="2"/>
        <v/>
      </c>
      <c r="AK17" s="68" t="str">
        <f t="shared" si="2"/>
        <v/>
      </c>
      <c r="AL17" s="68" t="str">
        <f t="shared" si="2"/>
        <v/>
      </c>
      <c r="AM17" s="68" t="str">
        <f t="shared" si="2"/>
        <v/>
      </c>
      <c r="AN17" s="68" t="str">
        <f t="shared" si="2"/>
        <v/>
      </c>
      <c r="AO17" s="68" t="str">
        <f t="shared" si="2"/>
        <v/>
      </c>
      <c r="AP17" s="68" t="str">
        <f t="shared" si="2"/>
        <v/>
      </c>
      <c r="AQ17" s="68" t="str">
        <f t="shared" si="2"/>
        <v/>
      </c>
      <c r="AR17" s="68" t="str">
        <f t="shared" si="2"/>
        <v/>
      </c>
      <c r="AS17" s="68" t="str">
        <f t="shared" si="2"/>
        <v/>
      </c>
      <c r="AT17" s="68" t="str">
        <f t="shared" si="2"/>
        <v/>
      </c>
      <c r="AU17" s="68" t="str">
        <f t="shared" si="3"/>
        <v/>
      </c>
      <c r="AV17" s="148" t="str">
        <f>IF(LEN('ZMĚNY ZP OSTATNÍ'!I30)&gt;0,UPPER(SUBSTITUTE('ZMĚNY ZP OSTATNÍ'!I30,CHAR(10),"")),"")</f>
        <v/>
      </c>
      <c r="AW17" s="80" t="str">
        <f t="shared" si="4"/>
        <v/>
      </c>
      <c r="AX17" s="80" t="str">
        <f t="shared" si="5"/>
        <v/>
      </c>
      <c r="AY17" s="68" t="str">
        <f t="shared" si="6"/>
        <v/>
      </c>
      <c r="AZ17" s="68" t="str">
        <f t="shared" si="3"/>
        <v/>
      </c>
      <c r="BA17" s="68" t="str">
        <f t="shared" si="3"/>
        <v/>
      </c>
      <c r="BB17" s="68" t="str">
        <f t="shared" si="3"/>
        <v/>
      </c>
      <c r="BC17" s="68" t="str">
        <f t="shared" si="3"/>
        <v/>
      </c>
      <c r="BD17" s="68" t="str">
        <f t="shared" si="3"/>
        <v/>
      </c>
      <c r="BE17" s="68" t="str">
        <f t="shared" si="3"/>
        <v/>
      </c>
      <c r="BF17" s="68" t="str">
        <f t="shared" si="3"/>
        <v/>
      </c>
      <c r="BG17" s="68" t="str">
        <f t="shared" si="3"/>
        <v/>
      </c>
    </row>
    <row r="18" spans="1:59" x14ac:dyDescent="0.35">
      <c r="A18" s="24" t="str">
        <f t="shared" si="7"/>
        <v/>
      </c>
      <c r="B18" s="56" t="str">
        <f>IF(LEN('ZMĚNY ZP OSTATNÍ'!B32)&gt;0,UPPER(SUBSTITUTE('ZMĚNY ZP OSTATNÍ'!B32,CHAR(10),"")),"")</f>
        <v/>
      </c>
      <c r="C18" s="56" t="str">
        <f>IF(LEN('ZMĚNY ZP OSTATNÍ'!C32)&gt;0,SUBSTITUTE('ZMĚNY ZP OSTATNÍ'!C32,CHAR(10),""),"")</f>
        <v/>
      </c>
      <c r="D18" s="56" t="str">
        <f>IF(LEN('ZMĚNY ZP OSTATNÍ'!D32)&gt;0,UPPER(SUBSTITUTE('ZMĚNY ZP OSTATNÍ'!D32,CHAR(10),"")),"")</f>
        <v/>
      </c>
      <c r="E18" s="56" t="str">
        <f>IF(LEN('ZMĚNY ZP OSTATNÍ'!E32)&gt;0,UPPER(SUBSTITUTE('ZMĚNY ZP OSTATNÍ'!E32,CHAR(10),"")),"")</f>
        <v/>
      </c>
      <c r="F18" s="56" t="str">
        <f>IF(LEN('ZMĚNY ZP OSTATNÍ'!F32)&gt;0,UPPER(SUBSTITUTE('ZMĚNY ZP OSTATNÍ'!F32,CHAR(10),"")),"")</f>
        <v/>
      </c>
      <c r="G18" s="56" t="str">
        <f>IF(LEN('ZMĚNY ZP OSTATNÍ'!G32)&gt;0,UPPER(SUBSTITUTE('ZMĚNY ZP OSTATNÍ'!G32,CHAR(10),"")),"")</f>
        <v/>
      </c>
      <c r="H18" s="56" t="str">
        <f>IF(LEN('ZMĚNY ZP OSTATNÍ'!H32)&gt;0,UPPER(SUBSTITUTE('ZMĚNY ZP OSTATNÍ'!H32,CHAR(10),"")),"")</f>
        <v/>
      </c>
      <c r="I18" s="56" t="str">
        <f>IF(LEN('ZMĚNY ZP OSTATNÍ'!J32)&gt;0,UPPER(SUBSTITUTE('ZMĚNY ZP OSTATNÍ'!J32,CHAR(10),"")),"")</f>
        <v/>
      </c>
      <c r="J18" s="56" t="str">
        <f>IF(LEN('ZMĚNY ZP OSTATNÍ'!K32)&gt;0,UPPER(SUBSTITUTE('ZMĚNY ZP OSTATNÍ'!K32,CHAR(10),"")),"")</f>
        <v/>
      </c>
      <c r="K18" s="56" t="str">
        <f>IF(LEN('ZMĚNY ZP OSTATNÍ'!L32)&gt;0,UPPER(SUBSTITUTE('ZMĚNY ZP OSTATNÍ'!L32,CHAR(10),"")),"")</f>
        <v/>
      </c>
      <c r="L18" s="56" t="str">
        <f>IF(LEN('ZMĚNY ZP OSTATNÍ'!M32)&gt;0,UPPER(SUBSTITUTE('ZMĚNY ZP OSTATNÍ'!M32,CHAR(10),"")),"")</f>
        <v/>
      </c>
      <c r="M18" s="56" t="str">
        <f>IF(LEN('ZMĚNY ZP OSTATNÍ'!N32)&gt;0,UPPER(SUBSTITUTE('ZMĚNY ZP OSTATNÍ'!N32,CHAR(10),"")),"")</f>
        <v/>
      </c>
      <c r="N18" s="56" t="str">
        <f>IF(LEN('ZMĚNY ZP OSTATNÍ'!O32)&gt;0,UPPER(SUBSTITUTE('ZMĚNY ZP OSTATNÍ'!O32,CHAR(10),"")),"")</f>
        <v/>
      </c>
      <c r="O18" s="56" t="str">
        <f>IF(LEN('ZMĚNY ZP OSTATNÍ'!P32)&gt;0,UPPER(SUBSTITUTE('ZMĚNY ZP OSTATNÍ'!P32,CHAR(10),"")),"")</f>
        <v/>
      </c>
      <c r="P18" s="56" t="str">
        <f>IF(LEN('ZMĚNY ZP OSTATNÍ'!Q32)&gt;0,UPPER(SUBSTITUTE('ZMĚNY ZP OSTATNÍ'!Q32,CHAR(10),"")),"")</f>
        <v/>
      </c>
      <c r="Q18" s="56" t="str">
        <f>IF(LEN('ZMĚNY ZP OSTATNÍ'!R32)&gt;0,UPPER(SUBSTITUTE('ZMĚNY ZP OSTATNÍ'!R32,CHAR(10),"")),"")</f>
        <v/>
      </c>
      <c r="R18" s="56" t="str">
        <f>IF(LEN('ZMĚNY ZP OSTATNÍ'!S32)&gt;0,UPPER(SUBSTITUTE('ZMĚNY ZP OSTATNÍ'!S32,CHAR(10),"")),"")</f>
        <v/>
      </c>
      <c r="S18" s="56" t="str">
        <f>IF(LEN('ZMĚNY ZP OSTATNÍ'!T32)&gt;0,UPPER(SUBSTITUTE('ZMĚNY ZP OSTATNÍ'!T32,CHAR(10),"")),"")</f>
        <v/>
      </c>
      <c r="T18" s="57" t="str">
        <f>IF('ZMĚNY ZP OSTATNÍ'!U32="","",'ZMĚNY ZP OSTATNÍ'!U32)</f>
        <v/>
      </c>
      <c r="U18" s="56" t="str">
        <f>IF(LEN('ZMĚNY ZP OSTATNÍ'!V32)&gt;0,UPPER(SUBSTITUTE('ZMĚNY ZP OSTATNÍ'!V32,CHAR(10),"")),"")</f>
        <v/>
      </c>
      <c r="V18" s="56" t="str">
        <f>IF(LEN('ZMĚNY ZP OSTATNÍ'!W32)&gt;0,UPPER(SUBSTITUTE('ZMĚNY ZP OSTATNÍ'!W32,CHAR(10),"")),"")</f>
        <v/>
      </c>
      <c r="W18" s="56" t="str">
        <f>IF(LEN('ZMĚNY ZP OSTATNÍ'!X32)&gt;0,UPPER(SUBSTITUTE('ZMĚNY ZP OSTATNÍ'!X32,CHAR(10),"")),"")</f>
        <v/>
      </c>
      <c r="X18" s="56" t="str">
        <f>IF(LEN('ZMĚNY ZP OSTATNÍ'!Y32)&gt;0,UPPER(SUBSTITUTE('ZMĚNY ZP OSTATNÍ'!Y32,CHAR(10),"")),"")</f>
        <v/>
      </c>
      <c r="Y18" s="56" t="str">
        <f>IF(LEN('ZMĚNY ZP OSTATNÍ'!Z32)&gt;0,UPPER(SUBSTITUTE('ZMĚNY ZP OSTATNÍ'!Z32,CHAR(10),"")),"")</f>
        <v/>
      </c>
      <c r="Z18" s="56" t="str">
        <f>IF(LEN('ZMĚNY ZP OSTATNÍ'!AA32)&gt;0,UPPER(SUBSTITUTE('ZMĚNY ZP OSTATNÍ'!AA32,CHAR(10),"")),"")</f>
        <v/>
      </c>
      <c r="AA18" s="56" t="str">
        <f>IF(LEN('ZMĚNY ZP OSTATNÍ'!AB32)&gt;0,UPPER(SUBSTITUTE('ZMĚNY ZP OSTATNÍ'!AB32,CHAR(10),"")),"")</f>
        <v/>
      </c>
      <c r="AB18" s="56" t="str">
        <f>IF(LEN('ZMĚNY ZP OSTATNÍ'!AC32)&gt;0,UPPER(SUBSTITUTE('ZMĚNY ZP OSTATNÍ'!AC32,CHAR(10),"")),"")</f>
        <v/>
      </c>
      <c r="AC18" s="56" t="str">
        <f>IF(LEN('ZMĚNY ZP OSTATNÍ'!AD32)&gt;0,UPPER(SUBSTITUTE('ZMĚNY ZP OSTATNÍ'!AD32,CHAR(10),"")),"")</f>
        <v/>
      </c>
      <c r="AD18" s="56" t="str">
        <f>IF(LEN('ZMĚNY ZP OSTATNÍ'!AE32)&gt;0,UPPER(SUBSTITUTE('ZMĚNY ZP OSTATNÍ'!AE32,CHAR(10),"")),"")</f>
        <v/>
      </c>
      <c r="AE18" s="68" t="str">
        <f t="shared" si="2"/>
        <v/>
      </c>
      <c r="AF18" s="68" t="str">
        <f t="shared" si="2"/>
        <v/>
      </c>
      <c r="AG18" s="68" t="str">
        <f t="shared" si="2"/>
        <v/>
      </c>
      <c r="AH18" s="68" t="str">
        <f t="shared" si="2"/>
        <v/>
      </c>
      <c r="AI18" s="68" t="str">
        <f t="shared" si="2"/>
        <v/>
      </c>
      <c r="AJ18" s="68" t="str">
        <f t="shared" si="2"/>
        <v/>
      </c>
      <c r="AK18" s="68" t="str">
        <f t="shared" si="2"/>
        <v/>
      </c>
      <c r="AL18" s="68" t="str">
        <f t="shared" si="2"/>
        <v/>
      </c>
      <c r="AM18" s="68" t="str">
        <f t="shared" si="2"/>
        <v/>
      </c>
      <c r="AN18" s="68" t="str">
        <f t="shared" si="2"/>
        <v/>
      </c>
      <c r="AO18" s="68" t="str">
        <f t="shared" si="2"/>
        <v/>
      </c>
      <c r="AP18" s="68" t="str">
        <f t="shared" si="2"/>
        <v/>
      </c>
      <c r="AQ18" s="68" t="str">
        <f t="shared" si="2"/>
        <v/>
      </c>
      <c r="AR18" s="68" t="str">
        <f t="shared" si="2"/>
        <v/>
      </c>
      <c r="AS18" s="68" t="str">
        <f t="shared" si="2"/>
        <v/>
      </c>
      <c r="AT18" s="68" t="str">
        <f t="shared" si="2"/>
        <v/>
      </c>
      <c r="AU18" s="68" t="str">
        <f t="shared" si="3"/>
        <v/>
      </c>
      <c r="AV18" s="148" t="str">
        <f>IF(LEN('ZMĚNY ZP OSTATNÍ'!I32)&gt;0,UPPER(SUBSTITUTE('ZMĚNY ZP OSTATNÍ'!I32,CHAR(10),"")),"")</f>
        <v/>
      </c>
      <c r="AW18" s="80" t="str">
        <f t="shared" si="4"/>
        <v/>
      </c>
      <c r="AX18" s="80" t="str">
        <f t="shared" si="5"/>
        <v/>
      </c>
      <c r="AY18" s="68" t="str">
        <f t="shared" si="6"/>
        <v/>
      </c>
      <c r="AZ18" s="68" t="str">
        <f t="shared" si="3"/>
        <v/>
      </c>
      <c r="BA18" s="68" t="str">
        <f t="shared" si="3"/>
        <v/>
      </c>
      <c r="BB18" s="68" t="str">
        <f t="shared" si="3"/>
        <v/>
      </c>
      <c r="BC18" s="68" t="str">
        <f t="shared" si="3"/>
        <v/>
      </c>
      <c r="BD18" s="68" t="str">
        <f t="shared" si="3"/>
        <v/>
      </c>
      <c r="BE18" s="68" t="str">
        <f t="shared" si="3"/>
        <v/>
      </c>
      <c r="BF18" s="68" t="str">
        <f t="shared" si="3"/>
        <v/>
      </c>
      <c r="BG18" s="68" t="str">
        <f t="shared" si="3"/>
        <v/>
      </c>
    </row>
    <row r="19" spans="1:59" x14ac:dyDescent="0.35">
      <c r="A19" s="24" t="str">
        <f t="shared" si="7"/>
        <v/>
      </c>
      <c r="B19" s="56" t="str">
        <f>IF(LEN('ZMĚNY ZP OSTATNÍ'!B34)&gt;0,UPPER(SUBSTITUTE('ZMĚNY ZP OSTATNÍ'!B34,CHAR(10),"")),"")</f>
        <v/>
      </c>
      <c r="C19" s="56" t="str">
        <f>IF(LEN('ZMĚNY ZP OSTATNÍ'!C34)&gt;0,SUBSTITUTE('ZMĚNY ZP OSTATNÍ'!C34,CHAR(10),""),"")</f>
        <v/>
      </c>
      <c r="D19" s="56" t="str">
        <f>IF(LEN('ZMĚNY ZP OSTATNÍ'!D34)&gt;0,UPPER(SUBSTITUTE('ZMĚNY ZP OSTATNÍ'!D34,CHAR(10),"")),"")</f>
        <v/>
      </c>
      <c r="E19" s="56" t="str">
        <f>IF(LEN('ZMĚNY ZP OSTATNÍ'!E34)&gt;0,UPPER(SUBSTITUTE('ZMĚNY ZP OSTATNÍ'!E34,CHAR(10),"")),"")</f>
        <v/>
      </c>
      <c r="F19" s="56" t="str">
        <f>IF(LEN('ZMĚNY ZP OSTATNÍ'!F34)&gt;0,UPPER(SUBSTITUTE('ZMĚNY ZP OSTATNÍ'!F34,CHAR(10),"")),"")</f>
        <v/>
      </c>
      <c r="G19" s="56" t="str">
        <f>IF(LEN('ZMĚNY ZP OSTATNÍ'!G34)&gt;0,UPPER(SUBSTITUTE('ZMĚNY ZP OSTATNÍ'!G34,CHAR(10),"")),"")</f>
        <v/>
      </c>
      <c r="H19" s="56" t="str">
        <f>IF(LEN('ZMĚNY ZP OSTATNÍ'!H34)&gt;0,UPPER(SUBSTITUTE('ZMĚNY ZP OSTATNÍ'!H34,CHAR(10),"")),"")</f>
        <v/>
      </c>
      <c r="I19" s="56" t="str">
        <f>IF(LEN('ZMĚNY ZP OSTATNÍ'!J34)&gt;0,UPPER(SUBSTITUTE('ZMĚNY ZP OSTATNÍ'!J34,CHAR(10),"")),"")</f>
        <v/>
      </c>
      <c r="J19" s="56" t="str">
        <f>IF(LEN('ZMĚNY ZP OSTATNÍ'!K34)&gt;0,UPPER(SUBSTITUTE('ZMĚNY ZP OSTATNÍ'!K34,CHAR(10),"")),"")</f>
        <v/>
      </c>
      <c r="K19" s="56" t="str">
        <f>IF(LEN('ZMĚNY ZP OSTATNÍ'!L34)&gt;0,UPPER(SUBSTITUTE('ZMĚNY ZP OSTATNÍ'!L34,CHAR(10),"")),"")</f>
        <v/>
      </c>
      <c r="L19" s="56" t="str">
        <f>IF(LEN('ZMĚNY ZP OSTATNÍ'!M34)&gt;0,UPPER(SUBSTITUTE('ZMĚNY ZP OSTATNÍ'!M34,CHAR(10),"")),"")</f>
        <v/>
      </c>
      <c r="M19" s="56" t="str">
        <f>IF(LEN('ZMĚNY ZP OSTATNÍ'!N34)&gt;0,UPPER(SUBSTITUTE('ZMĚNY ZP OSTATNÍ'!N34,CHAR(10),"")),"")</f>
        <v/>
      </c>
      <c r="N19" s="56" t="str">
        <f>IF(LEN('ZMĚNY ZP OSTATNÍ'!O34)&gt;0,UPPER(SUBSTITUTE('ZMĚNY ZP OSTATNÍ'!O34,CHAR(10),"")),"")</f>
        <v/>
      </c>
      <c r="O19" s="56" t="str">
        <f>IF(LEN('ZMĚNY ZP OSTATNÍ'!P34)&gt;0,UPPER(SUBSTITUTE('ZMĚNY ZP OSTATNÍ'!P34,CHAR(10),"")),"")</f>
        <v/>
      </c>
      <c r="P19" s="56" t="str">
        <f>IF(LEN('ZMĚNY ZP OSTATNÍ'!Q34)&gt;0,UPPER(SUBSTITUTE('ZMĚNY ZP OSTATNÍ'!Q34,CHAR(10),"")),"")</f>
        <v/>
      </c>
      <c r="Q19" s="56" t="str">
        <f>IF(LEN('ZMĚNY ZP OSTATNÍ'!R34)&gt;0,UPPER(SUBSTITUTE('ZMĚNY ZP OSTATNÍ'!R34,CHAR(10),"")),"")</f>
        <v/>
      </c>
      <c r="R19" s="56" t="str">
        <f>IF(LEN('ZMĚNY ZP OSTATNÍ'!S34)&gt;0,UPPER(SUBSTITUTE('ZMĚNY ZP OSTATNÍ'!S34,CHAR(10),"")),"")</f>
        <v/>
      </c>
      <c r="S19" s="56" t="str">
        <f>IF(LEN('ZMĚNY ZP OSTATNÍ'!T34)&gt;0,UPPER(SUBSTITUTE('ZMĚNY ZP OSTATNÍ'!T34,CHAR(10),"")),"")</f>
        <v/>
      </c>
      <c r="T19" s="57" t="str">
        <f>IF('ZMĚNY ZP OSTATNÍ'!U34="","",'ZMĚNY ZP OSTATNÍ'!U34)</f>
        <v/>
      </c>
      <c r="U19" s="56" t="str">
        <f>IF(LEN('ZMĚNY ZP OSTATNÍ'!V34)&gt;0,UPPER(SUBSTITUTE('ZMĚNY ZP OSTATNÍ'!V34,CHAR(10),"")),"")</f>
        <v/>
      </c>
      <c r="V19" s="56" t="str">
        <f>IF(LEN('ZMĚNY ZP OSTATNÍ'!W34)&gt;0,UPPER(SUBSTITUTE('ZMĚNY ZP OSTATNÍ'!W34,CHAR(10),"")),"")</f>
        <v/>
      </c>
      <c r="W19" s="56" t="str">
        <f>IF(LEN('ZMĚNY ZP OSTATNÍ'!X34)&gt;0,UPPER(SUBSTITUTE('ZMĚNY ZP OSTATNÍ'!X34,CHAR(10),"")),"")</f>
        <v/>
      </c>
      <c r="X19" s="56" t="str">
        <f>IF(LEN('ZMĚNY ZP OSTATNÍ'!Y34)&gt;0,UPPER(SUBSTITUTE('ZMĚNY ZP OSTATNÍ'!Y34,CHAR(10),"")),"")</f>
        <v/>
      </c>
      <c r="Y19" s="56" t="str">
        <f>IF(LEN('ZMĚNY ZP OSTATNÍ'!Z34)&gt;0,UPPER(SUBSTITUTE('ZMĚNY ZP OSTATNÍ'!Z34,CHAR(10),"")),"")</f>
        <v/>
      </c>
      <c r="Z19" s="56" t="str">
        <f>IF(LEN('ZMĚNY ZP OSTATNÍ'!AA34)&gt;0,UPPER(SUBSTITUTE('ZMĚNY ZP OSTATNÍ'!AA34,CHAR(10),"")),"")</f>
        <v/>
      </c>
      <c r="AA19" s="56" t="str">
        <f>IF(LEN('ZMĚNY ZP OSTATNÍ'!AB34)&gt;0,UPPER(SUBSTITUTE('ZMĚNY ZP OSTATNÍ'!AB34,CHAR(10),"")),"")</f>
        <v/>
      </c>
      <c r="AB19" s="56" t="str">
        <f>IF(LEN('ZMĚNY ZP OSTATNÍ'!AC34)&gt;0,UPPER(SUBSTITUTE('ZMĚNY ZP OSTATNÍ'!AC34,CHAR(10),"")),"")</f>
        <v/>
      </c>
      <c r="AC19" s="56" t="str">
        <f>IF(LEN('ZMĚNY ZP OSTATNÍ'!AD34)&gt;0,UPPER(SUBSTITUTE('ZMĚNY ZP OSTATNÍ'!AD34,CHAR(10),"")),"")</f>
        <v/>
      </c>
      <c r="AD19" s="56" t="str">
        <f>IF(LEN('ZMĚNY ZP OSTATNÍ'!AE34)&gt;0,UPPER(SUBSTITUTE('ZMĚNY ZP OSTATNÍ'!AE34,CHAR(10),"")),"")</f>
        <v/>
      </c>
      <c r="AE19" s="68" t="str">
        <f t="shared" si="2"/>
        <v/>
      </c>
      <c r="AF19" s="68" t="str">
        <f t="shared" si="2"/>
        <v/>
      </c>
      <c r="AG19" s="68" t="str">
        <f t="shared" si="2"/>
        <v/>
      </c>
      <c r="AH19" s="68" t="str">
        <f t="shared" si="2"/>
        <v/>
      </c>
      <c r="AI19" s="68" t="str">
        <f t="shared" si="2"/>
        <v/>
      </c>
      <c r="AJ19" s="68" t="str">
        <f t="shared" si="2"/>
        <v/>
      </c>
      <c r="AK19" s="68" t="str">
        <f t="shared" si="2"/>
        <v/>
      </c>
      <c r="AL19" s="68" t="str">
        <f t="shared" si="2"/>
        <v/>
      </c>
      <c r="AM19" s="68" t="str">
        <f t="shared" si="2"/>
        <v/>
      </c>
      <c r="AN19" s="68" t="str">
        <f t="shared" si="2"/>
        <v/>
      </c>
      <c r="AO19" s="68" t="str">
        <f t="shared" si="2"/>
        <v/>
      </c>
      <c r="AP19" s="68" t="str">
        <f t="shared" si="2"/>
        <v/>
      </c>
      <c r="AQ19" s="68" t="str">
        <f t="shared" si="2"/>
        <v/>
      </c>
      <c r="AR19" s="68" t="str">
        <f t="shared" si="2"/>
        <v/>
      </c>
      <c r="AS19" s="68" t="str">
        <f t="shared" si="2"/>
        <v/>
      </c>
      <c r="AT19" s="68" t="str">
        <f t="shared" si="2"/>
        <v/>
      </c>
      <c r="AU19" s="68" t="str">
        <f t="shared" si="3"/>
        <v/>
      </c>
      <c r="AV19" s="148" t="str">
        <f>IF(LEN('ZMĚNY ZP OSTATNÍ'!I34)&gt;0,UPPER(SUBSTITUTE('ZMĚNY ZP OSTATNÍ'!I34,CHAR(10),"")),"")</f>
        <v/>
      </c>
      <c r="AW19" s="80" t="str">
        <f t="shared" si="4"/>
        <v/>
      </c>
      <c r="AX19" s="80" t="str">
        <f t="shared" si="5"/>
        <v/>
      </c>
      <c r="AY19" s="68" t="str">
        <f t="shared" si="6"/>
        <v/>
      </c>
      <c r="AZ19" s="68" t="str">
        <f t="shared" si="3"/>
        <v/>
      </c>
      <c r="BA19" s="68" t="str">
        <f t="shared" si="3"/>
        <v/>
      </c>
      <c r="BB19" s="68" t="str">
        <f t="shared" si="3"/>
        <v/>
      </c>
      <c r="BC19" s="68" t="str">
        <f t="shared" si="3"/>
        <v/>
      </c>
      <c r="BD19" s="68" t="str">
        <f t="shared" si="3"/>
        <v/>
      </c>
      <c r="BE19" s="68" t="str">
        <f t="shared" si="3"/>
        <v/>
      </c>
      <c r="BF19" s="68" t="str">
        <f t="shared" si="3"/>
        <v/>
      </c>
      <c r="BG19" s="68" t="str">
        <f t="shared" si="3"/>
        <v/>
      </c>
    </row>
    <row r="20" spans="1:59" x14ac:dyDescent="0.35">
      <c r="A20" s="24" t="str">
        <f t="shared" si="7"/>
        <v/>
      </c>
      <c r="B20" s="56" t="str">
        <f>IF(LEN('ZMĚNY ZP OSTATNÍ'!B36)&gt;0,UPPER(SUBSTITUTE('ZMĚNY ZP OSTATNÍ'!B36,CHAR(10),"")),"")</f>
        <v/>
      </c>
      <c r="C20" s="56" t="str">
        <f>IF(LEN('ZMĚNY ZP OSTATNÍ'!C36)&gt;0,SUBSTITUTE('ZMĚNY ZP OSTATNÍ'!C36,CHAR(10),""),"")</f>
        <v/>
      </c>
      <c r="D20" s="56" t="str">
        <f>IF(LEN('ZMĚNY ZP OSTATNÍ'!D36)&gt;0,UPPER(SUBSTITUTE('ZMĚNY ZP OSTATNÍ'!D36,CHAR(10),"")),"")</f>
        <v/>
      </c>
      <c r="E20" s="56" t="str">
        <f>IF(LEN('ZMĚNY ZP OSTATNÍ'!E36)&gt;0,UPPER(SUBSTITUTE('ZMĚNY ZP OSTATNÍ'!E36,CHAR(10),"")),"")</f>
        <v/>
      </c>
      <c r="F20" s="56" t="str">
        <f>IF(LEN('ZMĚNY ZP OSTATNÍ'!F36)&gt;0,UPPER(SUBSTITUTE('ZMĚNY ZP OSTATNÍ'!F36,CHAR(10),"")),"")</f>
        <v/>
      </c>
      <c r="G20" s="56" t="str">
        <f>IF(LEN('ZMĚNY ZP OSTATNÍ'!G36)&gt;0,UPPER(SUBSTITUTE('ZMĚNY ZP OSTATNÍ'!G36,CHAR(10),"")),"")</f>
        <v/>
      </c>
      <c r="H20" s="56" t="str">
        <f>IF(LEN('ZMĚNY ZP OSTATNÍ'!H36)&gt;0,UPPER(SUBSTITUTE('ZMĚNY ZP OSTATNÍ'!H36,CHAR(10),"")),"")</f>
        <v/>
      </c>
      <c r="I20" s="56" t="str">
        <f>IF(LEN('ZMĚNY ZP OSTATNÍ'!J36)&gt;0,UPPER(SUBSTITUTE('ZMĚNY ZP OSTATNÍ'!J36,CHAR(10),"")),"")</f>
        <v/>
      </c>
      <c r="J20" s="56" t="str">
        <f>IF(LEN('ZMĚNY ZP OSTATNÍ'!K36)&gt;0,UPPER(SUBSTITUTE('ZMĚNY ZP OSTATNÍ'!K36,CHAR(10),"")),"")</f>
        <v/>
      </c>
      <c r="K20" s="56" t="str">
        <f>IF(LEN('ZMĚNY ZP OSTATNÍ'!L36)&gt;0,UPPER(SUBSTITUTE('ZMĚNY ZP OSTATNÍ'!L36,CHAR(10),"")),"")</f>
        <v/>
      </c>
      <c r="L20" s="56" t="str">
        <f>IF(LEN('ZMĚNY ZP OSTATNÍ'!M36)&gt;0,UPPER(SUBSTITUTE('ZMĚNY ZP OSTATNÍ'!M36,CHAR(10),"")),"")</f>
        <v/>
      </c>
      <c r="M20" s="56" t="str">
        <f>IF(LEN('ZMĚNY ZP OSTATNÍ'!N36)&gt;0,UPPER(SUBSTITUTE('ZMĚNY ZP OSTATNÍ'!N36,CHAR(10),"")),"")</f>
        <v/>
      </c>
      <c r="N20" s="56" t="str">
        <f>IF(LEN('ZMĚNY ZP OSTATNÍ'!O36)&gt;0,UPPER(SUBSTITUTE('ZMĚNY ZP OSTATNÍ'!O36,CHAR(10),"")),"")</f>
        <v/>
      </c>
      <c r="O20" s="56" t="str">
        <f>IF(LEN('ZMĚNY ZP OSTATNÍ'!P36)&gt;0,UPPER(SUBSTITUTE('ZMĚNY ZP OSTATNÍ'!P36,CHAR(10),"")),"")</f>
        <v/>
      </c>
      <c r="P20" s="56" t="str">
        <f>IF(LEN('ZMĚNY ZP OSTATNÍ'!Q36)&gt;0,UPPER(SUBSTITUTE('ZMĚNY ZP OSTATNÍ'!Q36,CHAR(10),"")),"")</f>
        <v/>
      </c>
      <c r="Q20" s="56" t="str">
        <f>IF(LEN('ZMĚNY ZP OSTATNÍ'!R36)&gt;0,UPPER(SUBSTITUTE('ZMĚNY ZP OSTATNÍ'!R36,CHAR(10),"")),"")</f>
        <v/>
      </c>
      <c r="R20" s="56" t="str">
        <f>IF(LEN('ZMĚNY ZP OSTATNÍ'!S36)&gt;0,UPPER(SUBSTITUTE('ZMĚNY ZP OSTATNÍ'!S36,CHAR(10),"")),"")</f>
        <v/>
      </c>
      <c r="S20" s="56" t="str">
        <f>IF(LEN('ZMĚNY ZP OSTATNÍ'!T36)&gt;0,UPPER(SUBSTITUTE('ZMĚNY ZP OSTATNÍ'!T36,CHAR(10),"")),"")</f>
        <v/>
      </c>
      <c r="T20" s="57" t="str">
        <f>IF('ZMĚNY ZP OSTATNÍ'!U36="","",'ZMĚNY ZP OSTATNÍ'!U36)</f>
        <v/>
      </c>
      <c r="U20" s="56" t="str">
        <f>IF(LEN('ZMĚNY ZP OSTATNÍ'!V36)&gt;0,UPPER(SUBSTITUTE('ZMĚNY ZP OSTATNÍ'!V36,CHAR(10),"")),"")</f>
        <v/>
      </c>
      <c r="V20" s="56" t="str">
        <f>IF(LEN('ZMĚNY ZP OSTATNÍ'!W36)&gt;0,UPPER(SUBSTITUTE('ZMĚNY ZP OSTATNÍ'!W36,CHAR(10),"")),"")</f>
        <v/>
      </c>
      <c r="W20" s="56" t="str">
        <f>IF(LEN('ZMĚNY ZP OSTATNÍ'!X36)&gt;0,UPPER(SUBSTITUTE('ZMĚNY ZP OSTATNÍ'!X36,CHAR(10),"")),"")</f>
        <v/>
      </c>
      <c r="X20" s="56" t="str">
        <f>IF(LEN('ZMĚNY ZP OSTATNÍ'!Y36)&gt;0,UPPER(SUBSTITUTE('ZMĚNY ZP OSTATNÍ'!Y36,CHAR(10),"")),"")</f>
        <v/>
      </c>
      <c r="Y20" s="56" t="str">
        <f>IF(LEN('ZMĚNY ZP OSTATNÍ'!Z36)&gt;0,UPPER(SUBSTITUTE('ZMĚNY ZP OSTATNÍ'!Z36,CHAR(10),"")),"")</f>
        <v/>
      </c>
      <c r="Z20" s="56" t="str">
        <f>IF(LEN('ZMĚNY ZP OSTATNÍ'!AA36)&gt;0,UPPER(SUBSTITUTE('ZMĚNY ZP OSTATNÍ'!AA36,CHAR(10),"")),"")</f>
        <v/>
      </c>
      <c r="AA20" s="56" t="str">
        <f>IF(LEN('ZMĚNY ZP OSTATNÍ'!AB36)&gt;0,UPPER(SUBSTITUTE('ZMĚNY ZP OSTATNÍ'!AB36,CHAR(10),"")),"")</f>
        <v/>
      </c>
      <c r="AB20" s="56" t="str">
        <f>IF(LEN('ZMĚNY ZP OSTATNÍ'!AC36)&gt;0,UPPER(SUBSTITUTE('ZMĚNY ZP OSTATNÍ'!AC36,CHAR(10),"")),"")</f>
        <v/>
      </c>
      <c r="AC20" s="56" t="str">
        <f>IF(LEN('ZMĚNY ZP OSTATNÍ'!AD36)&gt;0,UPPER(SUBSTITUTE('ZMĚNY ZP OSTATNÍ'!AD36,CHAR(10),"")),"")</f>
        <v/>
      </c>
      <c r="AD20" s="56" t="str">
        <f>IF(LEN('ZMĚNY ZP OSTATNÍ'!AE36)&gt;0,UPPER(SUBSTITUTE('ZMĚNY ZP OSTATNÍ'!AE36,CHAR(10),"")),"")</f>
        <v/>
      </c>
      <c r="AE20" s="68" t="str">
        <f t="shared" si="2"/>
        <v/>
      </c>
      <c r="AF20" s="68" t="str">
        <f t="shared" si="2"/>
        <v/>
      </c>
      <c r="AG20" s="68" t="str">
        <f t="shared" si="2"/>
        <v/>
      </c>
      <c r="AH20" s="68" t="str">
        <f t="shared" si="2"/>
        <v/>
      </c>
      <c r="AI20" s="68" t="str">
        <f t="shared" si="2"/>
        <v/>
      </c>
      <c r="AJ20" s="68" t="str">
        <f t="shared" si="2"/>
        <v/>
      </c>
      <c r="AK20" s="68" t="str">
        <f t="shared" si="2"/>
        <v/>
      </c>
      <c r="AL20" s="68" t="str">
        <f t="shared" si="2"/>
        <v/>
      </c>
      <c r="AM20" s="68" t="str">
        <f t="shared" si="2"/>
        <v/>
      </c>
      <c r="AN20" s="68" t="str">
        <f t="shared" si="2"/>
        <v/>
      </c>
      <c r="AO20" s="68" t="str">
        <f t="shared" si="2"/>
        <v/>
      </c>
      <c r="AP20" s="68" t="str">
        <f t="shared" si="2"/>
        <v/>
      </c>
      <c r="AQ20" s="68" t="str">
        <f t="shared" si="2"/>
        <v/>
      </c>
      <c r="AR20" s="68" t="str">
        <f t="shared" si="2"/>
        <v/>
      </c>
      <c r="AS20" s="68" t="str">
        <f t="shared" si="2"/>
        <v/>
      </c>
      <c r="AT20" s="68" t="str">
        <f t="shared" ref="AT20:AU53" si="8">MID(_xlfn.IFNA(HLOOKUP(AT$3&amp;"*",$U20:$AD20,1,0),""),LEN(AT$3)+4,100000)</f>
        <v/>
      </c>
      <c r="AU20" s="68" t="str">
        <f t="shared" si="3"/>
        <v/>
      </c>
      <c r="AV20" s="148" t="str">
        <f>IF(LEN('ZMĚNY ZP OSTATNÍ'!I36)&gt;0,UPPER(SUBSTITUTE('ZMĚNY ZP OSTATNÍ'!I36,CHAR(10),"")),"")</f>
        <v/>
      </c>
      <c r="AW20" s="80" t="str">
        <f t="shared" si="4"/>
        <v/>
      </c>
      <c r="AX20" s="80" t="str">
        <f t="shared" si="5"/>
        <v/>
      </c>
      <c r="AY20" s="68" t="str">
        <f t="shared" si="6"/>
        <v/>
      </c>
      <c r="AZ20" s="68" t="str">
        <f t="shared" si="3"/>
        <v/>
      </c>
      <c r="BA20" s="68" t="str">
        <f t="shared" si="3"/>
        <v/>
      </c>
      <c r="BB20" s="68" t="str">
        <f t="shared" si="3"/>
        <v/>
      </c>
      <c r="BC20" s="68" t="str">
        <f t="shared" si="3"/>
        <v/>
      </c>
      <c r="BD20" s="68" t="str">
        <f t="shared" si="3"/>
        <v/>
      </c>
      <c r="BE20" s="68" t="str">
        <f t="shared" si="3"/>
        <v/>
      </c>
      <c r="BF20" s="68" t="str">
        <f t="shared" si="3"/>
        <v/>
      </c>
      <c r="BG20" s="68" t="str">
        <f t="shared" si="3"/>
        <v/>
      </c>
    </row>
    <row r="21" spans="1:59" x14ac:dyDescent="0.35">
      <c r="A21" s="24" t="str">
        <f t="shared" si="7"/>
        <v/>
      </c>
      <c r="B21" s="56" t="str">
        <f>IF(LEN('ZMĚNY ZP OSTATNÍ'!B38)&gt;0,UPPER(SUBSTITUTE('ZMĚNY ZP OSTATNÍ'!B38,CHAR(10),"")),"")</f>
        <v/>
      </c>
      <c r="C21" s="56" t="str">
        <f>IF(LEN('ZMĚNY ZP OSTATNÍ'!C38)&gt;0,SUBSTITUTE('ZMĚNY ZP OSTATNÍ'!C38,CHAR(10),""),"")</f>
        <v/>
      </c>
      <c r="D21" s="56" t="str">
        <f>IF(LEN('ZMĚNY ZP OSTATNÍ'!D38)&gt;0,UPPER(SUBSTITUTE('ZMĚNY ZP OSTATNÍ'!D38,CHAR(10),"")),"")</f>
        <v/>
      </c>
      <c r="E21" s="56" t="str">
        <f>IF(LEN('ZMĚNY ZP OSTATNÍ'!E38)&gt;0,UPPER(SUBSTITUTE('ZMĚNY ZP OSTATNÍ'!E38,CHAR(10),"")),"")</f>
        <v/>
      </c>
      <c r="F21" s="56" t="str">
        <f>IF(LEN('ZMĚNY ZP OSTATNÍ'!F38)&gt;0,UPPER(SUBSTITUTE('ZMĚNY ZP OSTATNÍ'!F38,CHAR(10),"")),"")</f>
        <v/>
      </c>
      <c r="G21" s="56" t="str">
        <f>IF(LEN('ZMĚNY ZP OSTATNÍ'!G38)&gt;0,UPPER(SUBSTITUTE('ZMĚNY ZP OSTATNÍ'!G38,CHAR(10),"")),"")</f>
        <v/>
      </c>
      <c r="H21" s="56" t="str">
        <f>IF(LEN('ZMĚNY ZP OSTATNÍ'!H38)&gt;0,UPPER(SUBSTITUTE('ZMĚNY ZP OSTATNÍ'!H38,CHAR(10),"")),"")</f>
        <v/>
      </c>
      <c r="I21" s="56" t="str">
        <f>IF(LEN('ZMĚNY ZP OSTATNÍ'!J38)&gt;0,UPPER(SUBSTITUTE('ZMĚNY ZP OSTATNÍ'!J38,CHAR(10),"")),"")</f>
        <v/>
      </c>
      <c r="J21" s="56" t="str">
        <f>IF(LEN('ZMĚNY ZP OSTATNÍ'!K38)&gt;0,UPPER(SUBSTITUTE('ZMĚNY ZP OSTATNÍ'!K38,CHAR(10),"")),"")</f>
        <v/>
      </c>
      <c r="K21" s="56" t="str">
        <f>IF(LEN('ZMĚNY ZP OSTATNÍ'!L38)&gt;0,UPPER(SUBSTITUTE('ZMĚNY ZP OSTATNÍ'!L38,CHAR(10),"")),"")</f>
        <v/>
      </c>
      <c r="L21" s="56" t="str">
        <f>IF(LEN('ZMĚNY ZP OSTATNÍ'!M38)&gt;0,UPPER(SUBSTITUTE('ZMĚNY ZP OSTATNÍ'!M38,CHAR(10),"")),"")</f>
        <v/>
      </c>
      <c r="M21" s="56" t="str">
        <f>IF(LEN('ZMĚNY ZP OSTATNÍ'!N38)&gt;0,UPPER(SUBSTITUTE('ZMĚNY ZP OSTATNÍ'!N38,CHAR(10),"")),"")</f>
        <v/>
      </c>
      <c r="N21" s="56" t="str">
        <f>IF(LEN('ZMĚNY ZP OSTATNÍ'!O38)&gt;0,UPPER(SUBSTITUTE('ZMĚNY ZP OSTATNÍ'!O38,CHAR(10),"")),"")</f>
        <v/>
      </c>
      <c r="O21" s="56" t="str">
        <f>IF(LEN('ZMĚNY ZP OSTATNÍ'!P38)&gt;0,UPPER(SUBSTITUTE('ZMĚNY ZP OSTATNÍ'!P38,CHAR(10),"")),"")</f>
        <v/>
      </c>
      <c r="P21" s="56" t="str">
        <f>IF(LEN('ZMĚNY ZP OSTATNÍ'!Q38)&gt;0,UPPER(SUBSTITUTE('ZMĚNY ZP OSTATNÍ'!Q38,CHAR(10),"")),"")</f>
        <v/>
      </c>
      <c r="Q21" s="56" t="str">
        <f>IF(LEN('ZMĚNY ZP OSTATNÍ'!R38)&gt;0,UPPER(SUBSTITUTE('ZMĚNY ZP OSTATNÍ'!R38,CHAR(10),"")),"")</f>
        <v/>
      </c>
      <c r="R21" s="56" t="str">
        <f>IF(LEN('ZMĚNY ZP OSTATNÍ'!S38)&gt;0,UPPER(SUBSTITUTE('ZMĚNY ZP OSTATNÍ'!S38,CHAR(10),"")),"")</f>
        <v/>
      </c>
      <c r="S21" s="56" t="str">
        <f>IF(LEN('ZMĚNY ZP OSTATNÍ'!T38)&gt;0,UPPER(SUBSTITUTE('ZMĚNY ZP OSTATNÍ'!T38,CHAR(10),"")),"")</f>
        <v/>
      </c>
      <c r="T21" s="57" t="str">
        <f>IF('ZMĚNY ZP OSTATNÍ'!U38="","",'ZMĚNY ZP OSTATNÍ'!U38)</f>
        <v/>
      </c>
      <c r="U21" s="56" t="str">
        <f>IF(LEN('ZMĚNY ZP OSTATNÍ'!V38)&gt;0,UPPER(SUBSTITUTE('ZMĚNY ZP OSTATNÍ'!V38,CHAR(10),"")),"")</f>
        <v/>
      </c>
      <c r="V21" s="56" t="str">
        <f>IF(LEN('ZMĚNY ZP OSTATNÍ'!W38)&gt;0,UPPER(SUBSTITUTE('ZMĚNY ZP OSTATNÍ'!W38,CHAR(10),"")),"")</f>
        <v/>
      </c>
      <c r="W21" s="56" t="str">
        <f>IF(LEN('ZMĚNY ZP OSTATNÍ'!X38)&gt;0,UPPER(SUBSTITUTE('ZMĚNY ZP OSTATNÍ'!X38,CHAR(10),"")),"")</f>
        <v/>
      </c>
      <c r="X21" s="56" t="str">
        <f>IF(LEN('ZMĚNY ZP OSTATNÍ'!Y38)&gt;0,UPPER(SUBSTITUTE('ZMĚNY ZP OSTATNÍ'!Y38,CHAR(10),"")),"")</f>
        <v/>
      </c>
      <c r="Y21" s="56" t="str">
        <f>IF(LEN('ZMĚNY ZP OSTATNÍ'!Z38)&gt;0,UPPER(SUBSTITUTE('ZMĚNY ZP OSTATNÍ'!Z38,CHAR(10),"")),"")</f>
        <v/>
      </c>
      <c r="Z21" s="56" t="str">
        <f>IF(LEN('ZMĚNY ZP OSTATNÍ'!AA38)&gt;0,UPPER(SUBSTITUTE('ZMĚNY ZP OSTATNÍ'!AA38,CHAR(10),"")),"")</f>
        <v/>
      </c>
      <c r="AA21" s="56" t="str">
        <f>IF(LEN('ZMĚNY ZP OSTATNÍ'!AB38)&gt;0,UPPER(SUBSTITUTE('ZMĚNY ZP OSTATNÍ'!AB38,CHAR(10),"")),"")</f>
        <v/>
      </c>
      <c r="AB21" s="56" t="str">
        <f>IF(LEN('ZMĚNY ZP OSTATNÍ'!AC38)&gt;0,UPPER(SUBSTITUTE('ZMĚNY ZP OSTATNÍ'!AC38,CHAR(10),"")),"")</f>
        <v/>
      </c>
      <c r="AC21" s="56" t="str">
        <f>IF(LEN('ZMĚNY ZP OSTATNÍ'!AD38)&gt;0,UPPER(SUBSTITUTE('ZMĚNY ZP OSTATNÍ'!AD38,CHAR(10),"")),"")</f>
        <v/>
      </c>
      <c r="AD21" s="56" t="str">
        <f>IF(LEN('ZMĚNY ZP OSTATNÍ'!AE38)&gt;0,UPPER(SUBSTITUTE('ZMĚNY ZP OSTATNÍ'!AE38,CHAR(10),"")),"")</f>
        <v/>
      </c>
      <c r="AE21" s="68" t="str">
        <f t="shared" ref="AE21:AS37" si="9">MID(_xlfn.IFNA(HLOOKUP(AE$3&amp;"*",$U21:$AD21,1,0),""),LEN(AE$3)+4,100000)</f>
        <v/>
      </c>
      <c r="AF21" s="68" t="str">
        <f t="shared" si="9"/>
        <v/>
      </c>
      <c r="AG21" s="68" t="str">
        <f t="shared" si="9"/>
        <v/>
      </c>
      <c r="AH21" s="68" t="str">
        <f t="shared" si="9"/>
        <v/>
      </c>
      <c r="AI21" s="68" t="str">
        <f t="shared" si="9"/>
        <v/>
      </c>
      <c r="AJ21" s="68" t="str">
        <f t="shared" si="9"/>
        <v/>
      </c>
      <c r="AK21" s="68" t="str">
        <f t="shared" si="9"/>
        <v/>
      </c>
      <c r="AL21" s="68" t="str">
        <f t="shared" si="9"/>
        <v/>
      </c>
      <c r="AM21" s="68" t="str">
        <f t="shared" si="9"/>
        <v/>
      </c>
      <c r="AN21" s="68" t="str">
        <f t="shared" si="9"/>
        <v/>
      </c>
      <c r="AO21" s="68" t="str">
        <f t="shared" si="9"/>
        <v/>
      </c>
      <c r="AP21" s="68" t="str">
        <f t="shared" si="9"/>
        <v/>
      </c>
      <c r="AQ21" s="68" t="str">
        <f t="shared" si="9"/>
        <v/>
      </c>
      <c r="AR21" s="68" t="str">
        <f t="shared" si="9"/>
        <v/>
      </c>
      <c r="AS21" s="68" t="str">
        <f t="shared" si="9"/>
        <v/>
      </c>
      <c r="AT21" s="68" t="str">
        <f t="shared" si="8"/>
        <v/>
      </c>
      <c r="AU21" s="68" t="str">
        <f t="shared" si="3"/>
        <v/>
      </c>
      <c r="AV21" s="148" t="str">
        <f>IF(LEN('ZMĚNY ZP OSTATNÍ'!I38)&gt;0,UPPER(SUBSTITUTE('ZMĚNY ZP OSTATNÍ'!I38,CHAR(10),"")),"")</f>
        <v/>
      </c>
      <c r="AW21" s="80" t="str">
        <f t="shared" si="4"/>
        <v/>
      </c>
      <c r="AX21" s="80" t="str">
        <f t="shared" si="5"/>
        <v/>
      </c>
      <c r="AY21" s="68" t="str">
        <f t="shared" si="6"/>
        <v/>
      </c>
      <c r="AZ21" s="68" t="str">
        <f t="shared" si="3"/>
        <v/>
      </c>
      <c r="BA21" s="68" t="str">
        <f t="shared" si="3"/>
        <v/>
      </c>
      <c r="BB21" s="68" t="str">
        <f t="shared" si="3"/>
        <v/>
      </c>
      <c r="BC21" s="68" t="str">
        <f t="shared" si="3"/>
        <v/>
      </c>
      <c r="BD21" s="68" t="str">
        <f t="shared" si="3"/>
        <v/>
      </c>
      <c r="BE21" s="68" t="str">
        <f t="shared" si="3"/>
        <v/>
      </c>
      <c r="BF21" s="68" t="str">
        <f t="shared" si="3"/>
        <v/>
      </c>
      <c r="BG21" s="68" t="str">
        <f t="shared" si="3"/>
        <v/>
      </c>
    </row>
    <row r="22" spans="1:59" x14ac:dyDescent="0.35">
      <c r="A22" s="24" t="str">
        <f t="shared" si="7"/>
        <v/>
      </c>
      <c r="B22" s="56" t="str">
        <f>IF(LEN('ZMĚNY ZP OSTATNÍ'!B40)&gt;0,UPPER(SUBSTITUTE('ZMĚNY ZP OSTATNÍ'!B40,CHAR(10),"")),"")</f>
        <v/>
      </c>
      <c r="C22" s="56" t="str">
        <f>IF(LEN('ZMĚNY ZP OSTATNÍ'!C40)&gt;0,SUBSTITUTE('ZMĚNY ZP OSTATNÍ'!C40,CHAR(10),""),"")</f>
        <v/>
      </c>
      <c r="D22" s="56" t="str">
        <f>IF(LEN('ZMĚNY ZP OSTATNÍ'!D40)&gt;0,UPPER(SUBSTITUTE('ZMĚNY ZP OSTATNÍ'!D40,CHAR(10),"")),"")</f>
        <v/>
      </c>
      <c r="E22" s="56" t="str">
        <f>IF(LEN('ZMĚNY ZP OSTATNÍ'!E40)&gt;0,UPPER(SUBSTITUTE('ZMĚNY ZP OSTATNÍ'!E40,CHAR(10),"")),"")</f>
        <v/>
      </c>
      <c r="F22" s="56" t="str">
        <f>IF(LEN('ZMĚNY ZP OSTATNÍ'!F40)&gt;0,UPPER(SUBSTITUTE('ZMĚNY ZP OSTATNÍ'!F40,CHAR(10),"")),"")</f>
        <v/>
      </c>
      <c r="G22" s="56" t="str">
        <f>IF(LEN('ZMĚNY ZP OSTATNÍ'!G40)&gt;0,UPPER(SUBSTITUTE('ZMĚNY ZP OSTATNÍ'!G40,CHAR(10),"")),"")</f>
        <v/>
      </c>
      <c r="H22" s="56" t="str">
        <f>IF(LEN('ZMĚNY ZP OSTATNÍ'!H40)&gt;0,UPPER(SUBSTITUTE('ZMĚNY ZP OSTATNÍ'!H40,CHAR(10),"")),"")</f>
        <v/>
      </c>
      <c r="I22" s="56" t="str">
        <f>IF(LEN('ZMĚNY ZP OSTATNÍ'!J40)&gt;0,UPPER(SUBSTITUTE('ZMĚNY ZP OSTATNÍ'!J40,CHAR(10),"")),"")</f>
        <v/>
      </c>
      <c r="J22" s="56" t="str">
        <f>IF(LEN('ZMĚNY ZP OSTATNÍ'!K40)&gt;0,UPPER(SUBSTITUTE('ZMĚNY ZP OSTATNÍ'!K40,CHAR(10),"")),"")</f>
        <v/>
      </c>
      <c r="K22" s="56" t="str">
        <f>IF(LEN('ZMĚNY ZP OSTATNÍ'!L40)&gt;0,UPPER(SUBSTITUTE('ZMĚNY ZP OSTATNÍ'!L40,CHAR(10),"")),"")</f>
        <v/>
      </c>
      <c r="L22" s="56" t="str">
        <f>IF(LEN('ZMĚNY ZP OSTATNÍ'!M40)&gt;0,UPPER(SUBSTITUTE('ZMĚNY ZP OSTATNÍ'!M40,CHAR(10),"")),"")</f>
        <v/>
      </c>
      <c r="M22" s="56" t="str">
        <f>IF(LEN('ZMĚNY ZP OSTATNÍ'!N40)&gt;0,UPPER(SUBSTITUTE('ZMĚNY ZP OSTATNÍ'!N40,CHAR(10),"")),"")</f>
        <v/>
      </c>
      <c r="N22" s="56" t="str">
        <f>IF(LEN('ZMĚNY ZP OSTATNÍ'!O40)&gt;0,UPPER(SUBSTITUTE('ZMĚNY ZP OSTATNÍ'!O40,CHAR(10),"")),"")</f>
        <v/>
      </c>
      <c r="O22" s="56" t="str">
        <f>IF(LEN('ZMĚNY ZP OSTATNÍ'!P40)&gt;0,UPPER(SUBSTITUTE('ZMĚNY ZP OSTATNÍ'!P40,CHAR(10),"")),"")</f>
        <v/>
      </c>
      <c r="P22" s="56" t="str">
        <f>IF(LEN('ZMĚNY ZP OSTATNÍ'!Q40)&gt;0,UPPER(SUBSTITUTE('ZMĚNY ZP OSTATNÍ'!Q40,CHAR(10),"")),"")</f>
        <v/>
      </c>
      <c r="Q22" s="56" t="str">
        <f>IF(LEN('ZMĚNY ZP OSTATNÍ'!R40)&gt;0,UPPER(SUBSTITUTE('ZMĚNY ZP OSTATNÍ'!R40,CHAR(10),"")),"")</f>
        <v/>
      </c>
      <c r="R22" s="56" t="str">
        <f>IF(LEN('ZMĚNY ZP OSTATNÍ'!S40)&gt;0,UPPER(SUBSTITUTE('ZMĚNY ZP OSTATNÍ'!S40,CHAR(10),"")),"")</f>
        <v/>
      </c>
      <c r="S22" s="56" t="str">
        <f>IF(LEN('ZMĚNY ZP OSTATNÍ'!T40)&gt;0,UPPER(SUBSTITUTE('ZMĚNY ZP OSTATNÍ'!T40,CHAR(10),"")),"")</f>
        <v/>
      </c>
      <c r="T22" s="57" t="str">
        <f>IF('ZMĚNY ZP OSTATNÍ'!U40="","",'ZMĚNY ZP OSTATNÍ'!U40)</f>
        <v/>
      </c>
      <c r="U22" s="56" t="str">
        <f>IF(LEN('ZMĚNY ZP OSTATNÍ'!V40)&gt;0,UPPER(SUBSTITUTE('ZMĚNY ZP OSTATNÍ'!V40,CHAR(10),"")),"")</f>
        <v/>
      </c>
      <c r="V22" s="56" t="str">
        <f>IF(LEN('ZMĚNY ZP OSTATNÍ'!W40)&gt;0,UPPER(SUBSTITUTE('ZMĚNY ZP OSTATNÍ'!W40,CHAR(10),"")),"")</f>
        <v/>
      </c>
      <c r="W22" s="56" t="str">
        <f>IF(LEN('ZMĚNY ZP OSTATNÍ'!X40)&gt;0,UPPER(SUBSTITUTE('ZMĚNY ZP OSTATNÍ'!X40,CHAR(10),"")),"")</f>
        <v/>
      </c>
      <c r="X22" s="56" t="str">
        <f>IF(LEN('ZMĚNY ZP OSTATNÍ'!Y40)&gt;0,UPPER(SUBSTITUTE('ZMĚNY ZP OSTATNÍ'!Y40,CHAR(10),"")),"")</f>
        <v/>
      </c>
      <c r="Y22" s="56" t="str">
        <f>IF(LEN('ZMĚNY ZP OSTATNÍ'!Z40)&gt;0,UPPER(SUBSTITUTE('ZMĚNY ZP OSTATNÍ'!Z40,CHAR(10),"")),"")</f>
        <v/>
      </c>
      <c r="Z22" s="56" t="str">
        <f>IF(LEN('ZMĚNY ZP OSTATNÍ'!AA40)&gt;0,UPPER(SUBSTITUTE('ZMĚNY ZP OSTATNÍ'!AA40,CHAR(10),"")),"")</f>
        <v/>
      </c>
      <c r="AA22" s="56" t="str">
        <f>IF(LEN('ZMĚNY ZP OSTATNÍ'!AB40)&gt;0,UPPER(SUBSTITUTE('ZMĚNY ZP OSTATNÍ'!AB40,CHAR(10),"")),"")</f>
        <v/>
      </c>
      <c r="AB22" s="56" t="str">
        <f>IF(LEN('ZMĚNY ZP OSTATNÍ'!AC40)&gt;0,UPPER(SUBSTITUTE('ZMĚNY ZP OSTATNÍ'!AC40,CHAR(10),"")),"")</f>
        <v/>
      </c>
      <c r="AC22" s="56" t="str">
        <f>IF(LEN('ZMĚNY ZP OSTATNÍ'!AD40)&gt;0,UPPER(SUBSTITUTE('ZMĚNY ZP OSTATNÍ'!AD40,CHAR(10),"")),"")</f>
        <v/>
      </c>
      <c r="AD22" s="56" t="str">
        <f>IF(LEN('ZMĚNY ZP OSTATNÍ'!AE40)&gt;0,UPPER(SUBSTITUTE('ZMĚNY ZP OSTATNÍ'!AE40,CHAR(10),"")),"")</f>
        <v/>
      </c>
      <c r="AE22" s="68" t="str">
        <f t="shared" si="9"/>
        <v/>
      </c>
      <c r="AF22" s="68" t="str">
        <f t="shared" si="9"/>
        <v/>
      </c>
      <c r="AG22" s="68" t="str">
        <f t="shared" si="9"/>
        <v/>
      </c>
      <c r="AH22" s="68" t="str">
        <f t="shared" si="9"/>
        <v/>
      </c>
      <c r="AI22" s="68" t="str">
        <f t="shared" si="9"/>
        <v/>
      </c>
      <c r="AJ22" s="68" t="str">
        <f t="shared" si="9"/>
        <v/>
      </c>
      <c r="AK22" s="68" t="str">
        <f t="shared" si="9"/>
        <v/>
      </c>
      <c r="AL22" s="68" t="str">
        <f t="shared" si="9"/>
        <v/>
      </c>
      <c r="AM22" s="68" t="str">
        <f t="shared" si="9"/>
        <v/>
      </c>
      <c r="AN22" s="68" t="str">
        <f t="shared" si="9"/>
        <v/>
      </c>
      <c r="AO22" s="68" t="str">
        <f t="shared" si="9"/>
        <v/>
      </c>
      <c r="AP22" s="68" t="str">
        <f t="shared" si="9"/>
        <v/>
      </c>
      <c r="AQ22" s="68" t="str">
        <f t="shared" si="9"/>
        <v/>
      </c>
      <c r="AR22" s="68" t="str">
        <f t="shared" si="9"/>
        <v/>
      </c>
      <c r="AS22" s="68" t="str">
        <f t="shared" si="9"/>
        <v/>
      </c>
      <c r="AT22" s="68" t="str">
        <f t="shared" si="8"/>
        <v/>
      </c>
      <c r="AU22" s="68" t="str">
        <f t="shared" si="3"/>
        <v/>
      </c>
      <c r="AV22" s="148" t="str">
        <f>IF(LEN('ZMĚNY ZP OSTATNÍ'!I40)&gt;0,UPPER(SUBSTITUTE('ZMĚNY ZP OSTATNÍ'!I40,CHAR(10),"")),"")</f>
        <v/>
      </c>
      <c r="AW22" s="80" t="str">
        <f t="shared" si="4"/>
        <v/>
      </c>
      <c r="AX22" s="80" t="str">
        <f t="shared" si="5"/>
        <v/>
      </c>
      <c r="AY22" s="68" t="str">
        <f t="shared" si="6"/>
        <v/>
      </c>
      <c r="AZ22" s="68" t="str">
        <f t="shared" si="3"/>
        <v/>
      </c>
      <c r="BA22" s="68" t="str">
        <f t="shared" si="3"/>
        <v/>
      </c>
      <c r="BB22" s="68" t="str">
        <f t="shared" si="3"/>
        <v/>
      </c>
      <c r="BC22" s="68" t="str">
        <f t="shared" si="3"/>
        <v/>
      </c>
      <c r="BD22" s="68" t="str">
        <f t="shared" si="3"/>
        <v/>
      </c>
      <c r="BE22" s="68" t="str">
        <f t="shared" si="3"/>
        <v/>
      </c>
      <c r="BF22" s="68" t="str">
        <f t="shared" si="3"/>
        <v/>
      </c>
      <c r="BG22" s="68" t="str">
        <f t="shared" si="3"/>
        <v/>
      </c>
    </row>
    <row r="23" spans="1:59" x14ac:dyDescent="0.35">
      <c r="A23" s="24" t="str">
        <f t="shared" si="7"/>
        <v/>
      </c>
      <c r="B23" s="56" t="str">
        <f>IF(LEN('ZMĚNY ZP OSTATNÍ'!B42)&gt;0,UPPER(SUBSTITUTE('ZMĚNY ZP OSTATNÍ'!B42,CHAR(10),"")),"")</f>
        <v/>
      </c>
      <c r="C23" s="56" t="str">
        <f>IF(LEN('ZMĚNY ZP OSTATNÍ'!C42)&gt;0,SUBSTITUTE('ZMĚNY ZP OSTATNÍ'!C42,CHAR(10),""),"")</f>
        <v/>
      </c>
      <c r="D23" s="56" t="str">
        <f>IF(LEN('ZMĚNY ZP OSTATNÍ'!D42)&gt;0,UPPER(SUBSTITUTE('ZMĚNY ZP OSTATNÍ'!D42,CHAR(10),"")),"")</f>
        <v/>
      </c>
      <c r="E23" s="56" t="str">
        <f>IF(LEN('ZMĚNY ZP OSTATNÍ'!E42)&gt;0,UPPER(SUBSTITUTE('ZMĚNY ZP OSTATNÍ'!E42,CHAR(10),"")),"")</f>
        <v/>
      </c>
      <c r="F23" s="56" t="str">
        <f>IF(LEN('ZMĚNY ZP OSTATNÍ'!F42)&gt;0,UPPER(SUBSTITUTE('ZMĚNY ZP OSTATNÍ'!F42,CHAR(10),"")),"")</f>
        <v/>
      </c>
      <c r="G23" s="56" t="str">
        <f>IF(LEN('ZMĚNY ZP OSTATNÍ'!G42)&gt;0,UPPER(SUBSTITUTE('ZMĚNY ZP OSTATNÍ'!G42,CHAR(10),"")),"")</f>
        <v/>
      </c>
      <c r="H23" s="56" t="str">
        <f>IF(LEN('ZMĚNY ZP OSTATNÍ'!H42)&gt;0,UPPER(SUBSTITUTE('ZMĚNY ZP OSTATNÍ'!H42,CHAR(10),"")),"")</f>
        <v/>
      </c>
      <c r="I23" s="56" t="str">
        <f>IF(LEN('ZMĚNY ZP OSTATNÍ'!J42)&gt;0,UPPER(SUBSTITUTE('ZMĚNY ZP OSTATNÍ'!J42,CHAR(10),"")),"")</f>
        <v/>
      </c>
      <c r="J23" s="56" t="str">
        <f>IF(LEN('ZMĚNY ZP OSTATNÍ'!K42)&gt;0,UPPER(SUBSTITUTE('ZMĚNY ZP OSTATNÍ'!K42,CHAR(10),"")),"")</f>
        <v/>
      </c>
      <c r="K23" s="56" t="str">
        <f>IF(LEN('ZMĚNY ZP OSTATNÍ'!L42)&gt;0,UPPER(SUBSTITUTE('ZMĚNY ZP OSTATNÍ'!L42,CHAR(10),"")),"")</f>
        <v/>
      </c>
      <c r="L23" s="56" t="str">
        <f>IF(LEN('ZMĚNY ZP OSTATNÍ'!M42)&gt;0,UPPER(SUBSTITUTE('ZMĚNY ZP OSTATNÍ'!M42,CHAR(10),"")),"")</f>
        <v/>
      </c>
      <c r="M23" s="56" t="str">
        <f>IF(LEN('ZMĚNY ZP OSTATNÍ'!N42)&gt;0,UPPER(SUBSTITUTE('ZMĚNY ZP OSTATNÍ'!N42,CHAR(10),"")),"")</f>
        <v/>
      </c>
      <c r="N23" s="56" t="str">
        <f>IF(LEN('ZMĚNY ZP OSTATNÍ'!O42)&gt;0,UPPER(SUBSTITUTE('ZMĚNY ZP OSTATNÍ'!O42,CHAR(10),"")),"")</f>
        <v/>
      </c>
      <c r="O23" s="56" t="str">
        <f>IF(LEN('ZMĚNY ZP OSTATNÍ'!P42)&gt;0,UPPER(SUBSTITUTE('ZMĚNY ZP OSTATNÍ'!P42,CHAR(10),"")),"")</f>
        <v/>
      </c>
      <c r="P23" s="56" t="str">
        <f>IF(LEN('ZMĚNY ZP OSTATNÍ'!Q42)&gt;0,UPPER(SUBSTITUTE('ZMĚNY ZP OSTATNÍ'!Q42,CHAR(10),"")),"")</f>
        <v/>
      </c>
      <c r="Q23" s="56" t="str">
        <f>IF(LEN('ZMĚNY ZP OSTATNÍ'!R42)&gt;0,UPPER(SUBSTITUTE('ZMĚNY ZP OSTATNÍ'!R42,CHAR(10),"")),"")</f>
        <v/>
      </c>
      <c r="R23" s="56" t="str">
        <f>IF(LEN('ZMĚNY ZP OSTATNÍ'!S42)&gt;0,UPPER(SUBSTITUTE('ZMĚNY ZP OSTATNÍ'!S42,CHAR(10),"")),"")</f>
        <v/>
      </c>
      <c r="S23" s="56" t="str">
        <f>IF(LEN('ZMĚNY ZP OSTATNÍ'!T42)&gt;0,UPPER(SUBSTITUTE('ZMĚNY ZP OSTATNÍ'!T42,CHAR(10),"")),"")</f>
        <v/>
      </c>
      <c r="T23" s="57" t="str">
        <f>IF('ZMĚNY ZP OSTATNÍ'!U42="","",'ZMĚNY ZP OSTATNÍ'!U42)</f>
        <v/>
      </c>
      <c r="U23" s="56" t="str">
        <f>IF(LEN('ZMĚNY ZP OSTATNÍ'!V42)&gt;0,UPPER(SUBSTITUTE('ZMĚNY ZP OSTATNÍ'!V42,CHAR(10),"")),"")</f>
        <v/>
      </c>
      <c r="V23" s="56" t="str">
        <f>IF(LEN('ZMĚNY ZP OSTATNÍ'!W42)&gt;0,UPPER(SUBSTITUTE('ZMĚNY ZP OSTATNÍ'!W42,CHAR(10),"")),"")</f>
        <v/>
      </c>
      <c r="W23" s="56" t="str">
        <f>IF(LEN('ZMĚNY ZP OSTATNÍ'!X42)&gt;0,UPPER(SUBSTITUTE('ZMĚNY ZP OSTATNÍ'!X42,CHAR(10),"")),"")</f>
        <v/>
      </c>
      <c r="X23" s="56" t="str">
        <f>IF(LEN('ZMĚNY ZP OSTATNÍ'!Y42)&gt;0,UPPER(SUBSTITUTE('ZMĚNY ZP OSTATNÍ'!Y42,CHAR(10),"")),"")</f>
        <v/>
      </c>
      <c r="Y23" s="56" t="str">
        <f>IF(LEN('ZMĚNY ZP OSTATNÍ'!Z42)&gt;0,UPPER(SUBSTITUTE('ZMĚNY ZP OSTATNÍ'!Z42,CHAR(10),"")),"")</f>
        <v/>
      </c>
      <c r="Z23" s="56" t="str">
        <f>IF(LEN('ZMĚNY ZP OSTATNÍ'!AA42)&gt;0,UPPER(SUBSTITUTE('ZMĚNY ZP OSTATNÍ'!AA42,CHAR(10),"")),"")</f>
        <v/>
      </c>
      <c r="AA23" s="56" t="str">
        <f>IF(LEN('ZMĚNY ZP OSTATNÍ'!AB42)&gt;0,UPPER(SUBSTITUTE('ZMĚNY ZP OSTATNÍ'!AB42,CHAR(10),"")),"")</f>
        <v/>
      </c>
      <c r="AB23" s="56" t="str">
        <f>IF(LEN('ZMĚNY ZP OSTATNÍ'!AC42)&gt;0,UPPER(SUBSTITUTE('ZMĚNY ZP OSTATNÍ'!AC42,CHAR(10),"")),"")</f>
        <v/>
      </c>
      <c r="AC23" s="56" t="str">
        <f>IF(LEN('ZMĚNY ZP OSTATNÍ'!AD42)&gt;0,UPPER(SUBSTITUTE('ZMĚNY ZP OSTATNÍ'!AD42,CHAR(10),"")),"")</f>
        <v/>
      </c>
      <c r="AD23" s="56" t="str">
        <f>IF(LEN('ZMĚNY ZP OSTATNÍ'!AE42)&gt;0,UPPER(SUBSTITUTE('ZMĚNY ZP OSTATNÍ'!AE42,CHAR(10),"")),"")</f>
        <v/>
      </c>
      <c r="AE23" s="68" t="str">
        <f t="shared" si="9"/>
        <v/>
      </c>
      <c r="AF23" s="68" t="str">
        <f t="shared" si="9"/>
        <v/>
      </c>
      <c r="AG23" s="68" t="str">
        <f t="shared" si="9"/>
        <v/>
      </c>
      <c r="AH23" s="68" t="str">
        <f t="shared" si="9"/>
        <v/>
      </c>
      <c r="AI23" s="68" t="str">
        <f t="shared" si="9"/>
        <v/>
      </c>
      <c r="AJ23" s="68" t="str">
        <f t="shared" si="9"/>
        <v/>
      </c>
      <c r="AK23" s="68" t="str">
        <f t="shared" si="9"/>
        <v/>
      </c>
      <c r="AL23" s="68" t="str">
        <f t="shared" si="9"/>
        <v/>
      </c>
      <c r="AM23" s="68" t="str">
        <f t="shared" si="9"/>
        <v/>
      </c>
      <c r="AN23" s="68" t="str">
        <f t="shared" si="9"/>
        <v/>
      </c>
      <c r="AO23" s="68" t="str">
        <f t="shared" si="9"/>
        <v/>
      </c>
      <c r="AP23" s="68" t="str">
        <f t="shared" si="9"/>
        <v/>
      </c>
      <c r="AQ23" s="68" t="str">
        <f t="shared" si="9"/>
        <v/>
      </c>
      <c r="AR23" s="68" t="str">
        <f t="shared" si="9"/>
        <v/>
      </c>
      <c r="AS23" s="68" t="str">
        <f t="shared" si="9"/>
        <v/>
      </c>
      <c r="AT23" s="68" t="str">
        <f t="shared" si="8"/>
        <v/>
      </c>
      <c r="AU23" s="68" t="str">
        <f t="shared" si="3"/>
        <v/>
      </c>
      <c r="AV23" s="148" t="str">
        <f>IF(LEN('ZMĚNY ZP OSTATNÍ'!I42)&gt;0,UPPER(SUBSTITUTE('ZMĚNY ZP OSTATNÍ'!I42,CHAR(10),"")),"")</f>
        <v/>
      </c>
      <c r="AW23" s="80" t="str">
        <f t="shared" si="4"/>
        <v/>
      </c>
      <c r="AX23" s="80" t="str">
        <f t="shared" si="5"/>
        <v/>
      </c>
      <c r="AY23" s="68" t="str">
        <f t="shared" si="6"/>
        <v/>
      </c>
      <c r="AZ23" s="68" t="str">
        <f t="shared" si="3"/>
        <v/>
      </c>
      <c r="BA23" s="68" t="str">
        <f t="shared" si="3"/>
        <v/>
      </c>
      <c r="BB23" s="68" t="str">
        <f t="shared" si="3"/>
        <v/>
      </c>
      <c r="BC23" s="68" t="str">
        <f t="shared" si="3"/>
        <v/>
      </c>
      <c r="BD23" s="68" t="str">
        <f t="shared" si="3"/>
        <v/>
      </c>
      <c r="BE23" s="68" t="str">
        <f t="shared" si="3"/>
        <v/>
      </c>
      <c r="BF23" s="68" t="str">
        <f t="shared" si="3"/>
        <v/>
      </c>
      <c r="BG23" s="68" t="str">
        <f t="shared" si="3"/>
        <v/>
      </c>
    </row>
    <row r="24" spans="1:59" x14ac:dyDescent="0.35">
      <c r="A24" s="24" t="str">
        <f t="shared" si="7"/>
        <v/>
      </c>
      <c r="B24" s="56" t="str">
        <f>IF(LEN('ZMĚNY ZP OSTATNÍ'!B44)&gt;0,UPPER(SUBSTITUTE('ZMĚNY ZP OSTATNÍ'!B44,CHAR(10),"")),"")</f>
        <v/>
      </c>
      <c r="C24" s="56" t="str">
        <f>IF(LEN('ZMĚNY ZP OSTATNÍ'!C44)&gt;0,SUBSTITUTE('ZMĚNY ZP OSTATNÍ'!C44,CHAR(10),""),"")</f>
        <v/>
      </c>
      <c r="D24" s="56" t="str">
        <f>IF(LEN('ZMĚNY ZP OSTATNÍ'!D44)&gt;0,UPPER(SUBSTITUTE('ZMĚNY ZP OSTATNÍ'!D44,CHAR(10),"")),"")</f>
        <v/>
      </c>
      <c r="E24" s="56" t="str">
        <f>IF(LEN('ZMĚNY ZP OSTATNÍ'!E44)&gt;0,UPPER(SUBSTITUTE('ZMĚNY ZP OSTATNÍ'!E44,CHAR(10),"")),"")</f>
        <v/>
      </c>
      <c r="F24" s="56" t="str">
        <f>IF(LEN('ZMĚNY ZP OSTATNÍ'!F44)&gt;0,UPPER(SUBSTITUTE('ZMĚNY ZP OSTATNÍ'!F44,CHAR(10),"")),"")</f>
        <v/>
      </c>
      <c r="G24" s="56" t="str">
        <f>IF(LEN('ZMĚNY ZP OSTATNÍ'!G44)&gt;0,UPPER(SUBSTITUTE('ZMĚNY ZP OSTATNÍ'!G44,CHAR(10),"")),"")</f>
        <v/>
      </c>
      <c r="H24" s="56" t="str">
        <f>IF(LEN('ZMĚNY ZP OSTATNÍ'!H44)&gt;0,UPPER(SUBSTITUTE('ZMĚNY ZP OSTATNÍ'!H44,CHAR(10),"")),"")</f>
        <v/>
      </c>
      <c r="I24" s="56" t="str">
        <f>IF(LEN('ZMĚNY ZP OSTATNÍ'!J44)&gt;0,UPPER(SUBSTITUTE('ZMĚNY ZP OSTATNÍ'!J44,CHAR(10),"")),"")</f>
        <v/>
      </c>
      <c r="J24" s="56" t="str">
        <f>IF(LEN('ZMĚNY ZP OSTATNÍ'!K44)&gt;0,UPPER(SUBSTITUTE('ZMĚNY ZP OSTATNÍ'!K44,CHAR(10),"")),"")</f>
        <v/>
      </c>
      <c r="K24" s="56" t="str">
        <f>IF(LEN('ZMĚNY ZP OSTATNÍ'!L44)&gt;0,UPPER(SUBSTITUTE('ZMĚNY ZP OSTATNÍ'!L44,CHAR(10),"")),"")</f>
        <v/>
      </c>
      <c r="L24" s="56" t="str">
        <f>IF(LEN('ZMĚNY ZP OSTATNÍ'!M44)&gt;0,UPPER(SUBSTITUTE('ZMĚNY ZP OSTATNÍ'!M44,CHAR(10),"")),"")</f>
        <v/>
      </c>
      <c r="M24" s="56" t="str">
        <f>IF(LEN('ZMĚNY ZP OSTATNÍ'!N44)&gt;0,UPPER(SUBSTITUTE('ZMĚNY ZP OSTATNÍ'!N44,CHAR(10),"")),"")</f>
        <v/>
      </c>
      <c r="N24" s="56" t="str">
        <f>IF(LEN('ZMĚNY ZP OSTATNÍ'!O44)&gt;0,UPPER(SUBSTITUTE('ZMĚNY ZP OSTATNÍ'!O44,CHAR(10),"")),"")</f>
        <v/>
      </c>
      <c r="O24" s="56" t="str">
        <f>IF(LEN('ZMĚNY ZP OSTATNÍ'!P44)&gt;0,UPPER(SUBSTITUTE('ZMĚNY ZP OSTATNÍ'!P44,CHAR(10),"")),"")</f>
        <v/>
      </c>
      <c r="P24" s="56" t="str">
        <f>IF(LEN('ZMĚNY ZP OSTATNÍ'!Q44)&gt;0,UPPER(SUBSTITUTE('ZMĚNY ZP OSTATNÍ'!Q44,CHAR(10),"")),"")</f>
        <v/>
      </c>
      <c r="Q24" s="56" t="str">
        <f>IF(LEN('ZMĚNY ZP OSTATNÍ'!R44)&gt;0,UPPER(SUBSTITUTE('ZMĚNY ZP OSTATNÍ'!R44,CHAR(10),"")),"")</f>
        <v/>
      </c>
      <c r="R24" s="56" t="str">
        <f>IF(LEN('ZMĚNY ZP OSTATNÍ'!S44)&gt;0,UPPER(SUBSTITUTE('ZMĚNY ZP OSTATNÍ'!S44,CHAR(10),"")),"")</f>
        <v/>
      </c>
      <c r="S24" s="56" t="str">
        <f>IF(LEN('ZMĚNY ZP OSTATNÍ'!T44)&gt;0,UPPER(SUBSTITUTE('ZMĚNY ZP OSTATNÍ'!T44,CHAR(10),"")),"")</f>
        <v/>
      </c>
      <c r="T24" s="57" t="str">
        <f>IF('ZMĚNY ZP OSTATNÍ'!U44="","",'ZMĚNY ZP OSTATNÍ'!U44)</f>
        <v/>
      </c>
      <c r="U24" s="56" t="str">
        <f>IF(LEN('ZMĚNY ZP OSTATNÍ'!V44)&gt;0,UPPER(SUBSTITUTE('ZMĚNY ZP OSTATNÍ'!V44,CHAR(10),"")),"")</f>
        <v/>
      </c>
      <c r="V24" s="56" t="str">
        <f>IF(LEN('ZMĚNY ZP OSTATNÍ'!W44)&gt;0,UPPER(SUBSTITUTE('ZMĚNY ZP OSTATNÍ'!W44,CHAR(10),"")),"")</f>
        <v/>
      </c>
      <c r="W24" s="56" t="str">
        <f>IF(LEN('ZMĚNY ZP OSTATNÍ'!X44)&gt;0,UPPER(SUBSTITUTE('ZMĚNY ZP OSTATNÍ'!X44,CHAR(10),"")),"")</f>
        <v/>
      </c>
      <c r="X24" s="56" t="str">
        <f>IF(LEN('ZMĚNY ZP OSTATNÍ'!Y44)&gt;0,UPPER(SUBSTITUTE('ZMĚNY ZP OSTATNÍ'!Y44,CHAR(10),"")),"")</f>
        <v/>
      </c>
      <c r="Y24" s="56" t="str">
        <f>IF(LEN('ZMĚNY ZP OSTATNÍ'!Z44)&gt;0,UPPER(SUBSTITUTE('ZMĚNY ZP OSTATNÍ'!Z44,CHAR(10),"")),"")</f>
        <v/>
      </c>
      <c r="Z24" s="56" t="str">
        <f>IF(LEN('ZMĚNY ZP OSTATNÍ'!AA44)&gt;0,UPPER(SUBSTITUTE('ZMĚNY ZP OSTATNÍ'!AA44,CHAR(10),"")),"")</f>
        <v/>
      </c>
      <c r="AA24" s="56" t="str">
        <f>IF(LEN('ZMĚNY ZP OSTATNÍ'!AB44)&gt;0,UPPER(SUBSTITUTE('ZMĚNY ZP OSTATNÍ'!AB44,CHAR(10),"")),"")</f>
        <v/>
      </c>
      <c r="AB24" s="56" t="str">
        <f>IF(LEN('ZMĚNY ZP OSTATNÍ'!AC44)&gt;0,UPPER(SUBSTITUTE('ZMĚNY ZP OSTATNÍ'!AC44,CHAR(10),"")),"")</f>
        <v/>
      </c>
      <c r="AC24" s="56" t="str">
        <f>IF(LEN('ZMĚNY ZP OSTATNÍ'!AD44)&gt;0,UPPER(SUBSTITUTE('ZMĚNY ZP OSTATNÍ'!AD44,CHAR(10),"")),"")</f>
        <v/>
      </c>
      <c r="AD24" s="56" t="str">
        <f>IF(LEN('ZMĚNY ZP OSTATNÍ'!AE44)&gt;0,UPPER(SUBSTITUTE('ZMĚNY ZP OSTATNÍ'!AE44,CHAR(10),"")),"")</f>
        <v/>
      </c>
      <c r="AE24" s="68" t="str">
        <f t="shared" si="9"/>
        <v/>
      </c>
      <c r="AF24" s="68" t="str">
        <f t="shared" si="9"/>
        <v/>
      </c>
      <c r="AG24" s="68" t="str">
        <f t="shared" si="9"/>
        <v/>
      </c>
      <c r="AH24" s="68" t="str">
        <f t="shared" si="9"/>
        <v/>
      </c>
      <c r="AI24" s="68" t="str">
        <f t="shared" si="9"/>
        <v/>
      </c>
      <c r="AJ24" s="68" t="str">
        <f t="shared" si="9"/>
        <v/>
      </c>
      <c r="AK24" s="68" t="str">
        <f t="shared" si="9"/>
        <v/>
      </c>
      <c r="AL24" s="68" t="str">
        <f t="shared" si="9"/>
        <v/>
      </c>
      <c r="AM24" s="68" t="str">
        <f t="shared" si="9"/>
        <v/>
      </c>
      <c r="AN24" s="68" t="str">
        <f t="shared" si="9"/>
        <v/>
      </c>
      <c r="AO24" s="68" t="str">
        <f t="shared" si="9"/>
        <v/>
      </c>
      <c r="AP24" s="68" t="str">
        <f t="shared" si="9"/>
        <v/>
      </c>
      <c r="AQ24" s="68" t="str">
        <f t="shared" si="9"/>
        <v/>
      </c>
      <c r="AR24" s="68" t="str">
        <f t="shared" si="9"/>
        <v/>
      </c>
      <c r="AS24" s="68" t="str">
        <f t="shared" si="9"/>
        <v/>
      </c>
      <c r="AT24" s="68" t="str">
        <f t="shared" si="8"/>
        <v/>
      </c>
      <c r="AU24" s="68" t="str">
        <f t="shared" si="3"/>
        <v/>
      </c>
      <c r="AV24" s="148" t="str">
        <f>IF(LEN('ZMĚNY ZP OSTATNÍ'!I44)&gt;0,UPPER(SUBSTITUTE('ZMĚNY ZP OSTATNÍ'!I44,CHAR(10),"")),"")</f>
        <v/>
      </c>
      <c r="AW24" s="80" t="str">
        <f t="shared" si="4"/>
        <v/>
      </c>
      <c r="AX24" s="80" t="str">
        <f t="shared" si="5"/>
        <v/>
      </c>
      <c r="AY24" s="68" t="str">
        <f t="shared" si="6"/>
        <v/>
      </c>
      <c r="AZ24" s="68" t="str">
        <f t="shared" si="3"/>
        <v/>
      </c>
      <c r="BA24" s="68" t="str">
        <f t="shared" si="3"/>
        <v/>
      </c>
      <c r="BB24" s="68" t="str">
        <f t="shared" si="3"/>
        <v/>
      </c>
      <c r="BC24" s="68" t="str">
        <f t="shared" si="3"/>
        <v/>
      </c>
      <c r="BD24" s="68" t="str">
        <f t="shared" si="3"/>
        <v/>
      </c>
      <c r="BE24" s="68" t="str">
        <f t="shared" si="3"/>
        <v/>
      </c>
      <c r="BF24" s="68" t="str">
        <f t="shared" si="3"/>
        <v/>
      </c>
      <c r="BG24" s="68" t="str">
        <f t="shared" si="3"/>
        <v/>
      </c>
    </row>
    <row r="25" spans="1:59" x14ac:dyDescent="0.35">
      <c r="A25" s="24" t="str">
        <f t="shared" si="7"/>
        <v/>
      </c>
      <c r="B25" s="56" t="str">
        <f>IF(LEN('ZMĚNY ZP OSTATNÍ'!B46)&gt;0,UPPER(SUBSTITUTE('ZMĚNY ZP OSTATNÍ'!B46,CHAR(10),"")),"")</f>
        <v/>
      </c>
      <c r="C25" s="56" t="str">
        <f>IF(LEN('ZMĚNY ZP OSTATNÍ'!C46)&gt;0,SUBSTITUTE('ZMĚNY ZP OSTATNÍ'!C46,CHAR(10),""),"")</f>
        <v/>
      </c>
      <c r="D25" s="56" t="str">
        <f>IF(LEN('ZMĚNY ZP OSTATNÍ'!D46)&gt;0,UPPER(SUBSTITUTE('ZMĚNY ZP OSTATNÍ'!D46,CHAR(10),"")),"")</f>
        <v/>
      </c>
      <c r="E25" s="56" t="str">
        <f>IF(LEN('ZMĚNY ZP OSTATNÍ'!E46)&gt;0,UPPER(SUBSTITUTE('ZMĚNY ZP OSTATNÍ'!E46,CHAR(10),"")),"")</f>
        <v/>
      </c>
      <c r="F25" s="56" t="str">
        <f>IF(LEN('ZMĚNY ZP OSTATNÍ'!F46)&gt;0,UPPER(SUBSTITUTE('ZMĚNY ZP OSTATNÍ'!F46,CHAR(10),"")),"")</f>
        <v/>
      </c>
      <c r="G25" s="56" t="str">
        <f>IF(LEN('ZMĚNY ZP OSTATNÍ'!G46)&gt;0,UPPER(SUBSTITUTE('ZMĚNY ZP OSTATNÍ'!G46,CHAR(10),"")),"")</f>
        <v/>
      </c>
      <c r="H25" s="56" t="str">
        <f>IF(LEN('ZMĚNY ZP OSTATNÍ'!H46)&gt;0,UPPER(SUBSTITUTE('ZMĚNY ZP OSTATNÍ'!H46,CHAR(10),"")),"")</f>
        <v/>
      </c>
      <c r="I25" s="56" t="str">
        <f>IF(LEN('ZMĚNY ZP OSTATNÍ'!J46)&gt;0,UPPER(SUBSTITUTE('ZMĚNY ZP OSTATNÍ'!J46,CHAR(10),"")),"")</f>
        <v/>
      </c>
      <c r="J25" s="56" t="str">
        <f>IF(LEN('ZMĚNY ZP OSTATNÍ'!K46)&gt;0,UPPER(SUBSTITUTE('ZMĚNY ZP OSTATNÍ'!K46,CHAR(10),"")),"")</f>
        <v/>
      </c>
      <c r="K25" s="56" t="str">
        <f>IF(LEN('ZMĚNY ZP OSTATNÍ'!L46)&gt;0,UPPER(SUBSTITUTE('ZMĚNY ZP OSTATNÍ'!L46,CHAR(10),"")),"")</f>
        <v/>
      </c>
      <c r="L25" s="56" t="str">
        <f>IF(LEN('ZMĚNY ZP OSTATNÍ'!M46)&gt;0,UPPER(SUBSTITUTE('ZMĚNY ZP OSTATNÍ'!M46,CHAR(10),"")),"")</f>
        <v/>
      </c>
      <c r="M25" s="56" t="str">
        <f>IF(LEN('ZMĚNY ZP OSTATNÍ'!N46)&gt;0,UPPER(SUBSTITUTE('ZMĚNY ZP OSTATNÍ'!N46,CHAR(10),"")),"")</f>
        <v/>
      </c>
      <c r="N25" s="56" t="str">
        <f>IF(LEN('ZMĚNY ZP OSTATNÍ'!O46)&gt;0,UPPER(SUBSTITUTE('ZMĚNY ZP OSTATNÍ'!O46,CHAR(10),"")),"")</f>
        <v/>
      </c>
      <c r="O25" s="56" t="str">
        <f>IF(LEN('ZMĚNY ZP OSTATNÍ'!P46)&gt;0,UPPER(SUBSTITUTE('ZMĚNY ZP OSTATNÍ'!P46,CHAR(10),"")),"")</f>
        <v/>
      </c>
      <c r="P25" s="56" t="str">
        <f>IF(LEN('ZMĚNY ZP OSTATNÍ'!Q46)&gt;0,UPPER(SUBSTITUTE('ZMĚNY ZP OSTATNÍ'!Q46,CHAR(10),"")),"")</f>
        <v/>
      </c>
      <c r="Q25" s="56" t="str">
        <f>IF(LEN('ZMĚNY ZP OSTATNÍ'!R46)&gt;0,UPPER(SUBSTITUTE('ZMĚNY ZP OSTATNÍ'!R46,CHAR(10),"")),"")</f>
        <v/>
      </c>
      <c r="R25" s="56" t="str">
        <f>IF(LEN('ZMĚNY ZP OSTATNÍ'!S46)&gt;0,UPPER(SUBSTITUTE('ZMĚNY ZP OSTATNÍ'!S46,CHAR(10),"")),"")</f>
        <v/>
      </c>
      <c r="S25" s="56" t="str">
        <f>IF(LEN('ZMĚNY ZP OSTATNÍ'!T46)&gt;0,UPPER(SUBSTITUTE('ZMĚNY ZP OSTATNÍ'!T46,CHAR(10),"")),"")</f>
        <v/>
      </c>
      <c r="T25" s="57" t="str">
        <f>IF('ZMĚNY ZP OSTATNÍ'!U46="","",'ZMĚNY ZP OSTATNÍ'!U46)</f>
        <v/>
      </c>
      <c r="U25" s="56" t="str">
        <f>IF(LEN('ZMĚNY ZP OSTATNÍ'!V46)&gt;0,UPPER(SUBSTITUTE('ZMĚNY ZP OSTATNÍ'!V46,CHAR(10),"")),"")</f>
        <v/>
      </c>
      <c r="V25" s="56" t="str">
        <f>IF(LEN('ZMĚNY ZP OSTATNÍ'!W46)&gt;0,UPPER(SUBSTITUTE('ZMĚNY ZP OSTATNÍ'!W46,CHAR(10),"")),"")</f>
        <v/>
      </c>
      <c r="W25" s="56" t="str">
        <f>IF(LEN('ZMĚNY ZP OSTATNÍ'!X46)&gt;0,UPPER(SUBSTITUTE('ZMĚNY ZP OSTATNÍ'!X46,CHAR(10),"")),"")</f>
        <v/>
      </c>
      <c r="X25" s="56" t="str">
        <f>IF(LEN('ZMĚNY ZP OSTATNÍ'!Y46)&gt;0,UPPER(SUBSTITUTE('ZMĚNY ZP OSTATNÍ'!Y46,CHAR(10),"")),"")</f>
        <v/>
      </c>
      <c r="Y25" s="56" t="str">
        <f>IF(LEN('ZMĚNY ZP OSTATNÍ'!Z46)&gt;0,UPPER(SUBSTITUTE('ZMĚNY ZP OSTATNÍ'!Z46,CHAR(10),"")),"")</f>
        <v/>
      </c>
      <c r="Z25" s="56" t="str">
        <f>IF(LEN('ZMĚNY ZP OSTATNÍ'!AA46)&gt;0,UPPER(SUBSTITUTE('ZMĚNY ZP OSTATNÍ'!AA46,CHAR(10),"")),"")</f>
        <v/>
      </c>
      <c r="AA25" s="56" t="str">
        <f>IF(LEN('ZMĚNY ZP OSTATNÍ'!AB46)&gt;0,UPPER(SUBSTITUTE('ZMĚNY ZP OSTATNÍ'!AB46,CHAR(10),"")),"")</f>
        <v/>
      </c>
      <c r="AB25" s="56" t="str">
        <f>IF(LEN('ZMĚNY ZP OSTATNÍ'!AC46)&gt;0,UPPER(SUBSTITUTE('ZMĚNY ZP OSTATNÍ'!AC46,CHAR(10),"")),"")</f>
        <v/>
      </c>
      <c r="AC25" s="56" t="str">
        <f>IF(LEN('ZMĚNY ZP OSTATNÍ'!AD46)&gt;0,UPPER(SUBSTITUTE('ZMĚNY ZP OSTATNÍ'!AD46,CHAR(10),"")),"")</f>
        <v/>
      </c>
      <c r="AD25" s="56" t="str">
        <f>IF(LEN('ZMĚNY ZP OSTATNÍ'!AE46)&gt;0,UPPER(SUBSTITUTE('ZMĚNY ZP OSTATNÍ'!AE46,CHAR(10),"")),"")</f>
        <v/>
      </c>
      <c r="AE25" s="68" t="str">
        <f t="shared" si="9"/>
        <v/>
      </c>
      <c r="AF25" s="68" t="str">
        <f t="shared" si="9"/>
        <v/>
      </c>
      <c r="AG25" s="68" t="str">
        <f t="shared" si="9"/>
        <v/>
      </c>
      <c r="AH25" s="68" t="str">
        <f t="shared" si="9"/>
        <v/>
      </c>
      <c r="AI25" s="68" t="str">
        <f t="shared" si="9"/>
        <v/>
      </c>
      <c r="AJ25" s="68" t="str">
        <f t="shared" si="9"/>
        <v/>
      </c>
      <c r="AK25" s="68" t="str">
        <f t="shared" si="9"/>
        <v/>
      </c>
      <c r="AL25" s="68" t="str">
        <f t="shared" si="9"/>
        <v/>
      </c>
      <c r="AM25" s="68" t="str">
        <f t="shared" si="9"/>
        <v/>
      </c>
      <c r="AN25" s="68" t="str">
        <f t="shared" si="9"/>
        <v/>
      </c>
      <c r="AO25" s="68" t="str">
        <f t="shared" si="9"/>
        <v/>
      </c>
      <c r="AP25" s="68" t="str">
        <f t="shared" si="9"/>
        <v/>
      </c>
      <c r="AQ25" s="68" t="str">
        <f t="shared" si="9"/>
        <v/>
      </c>
      <c r="AR25" s="68" t="str">
        <f t="shared" si="9"/>
        <v/>
      </c>
      <c r="AS25" s="68" t="str">
        <f t="shared" si="9"/>
        <v/>
      </c>
      <c r="AT25" s="68" t="str">
        <f t="shared" si="8"/>
        <v/>
      </c>
      <c r="AU25" s="68" t="str">
        <f t="shared" si="3"/>
        <v/>
      </c>
      <c r="AV25" s="148" t="str">
        <f>IF(LEN('ZMĚNY ZP OSTATNÍ'!I46)&gt;0,UPPER(SUBSTITUTE('ZMĚNY ZP OSTATNÍ'!I46,CHAR(10),"")),"")</f>
        <v/>
      </c>
      <c r="AW25" s="80" t="str">
        <f t="shared" si="4"/>
        <v/>
      </c>
      <c r="AX25" s="80" t="str">
        <f t="shared" si="5"/>
        <v/>
      </c>
      <c r="AY25" s="68" t="str">
        <f t="shared" si="6"/>
        <v/>
      </c>
      <c r="AZ25" s="68" t="str">
        <f t="shared" si="3"/>
        <v/>
      </c>
      <c r="BA25" s="68" t="str">
        <f t="shared" si="3"/>
        <v/>
      </c>
      <c r="BB25" s="68" t="str">
        <f t="shared" si="3"/>
        <v/>
      </c>
      <c r="BC25" s="68" t="str">
        <f t="shared" si="3"/>
        <v/>
      </c>
      <c r="BD25" s="68" t="str">
        <f t="shared" si="3"/>
        <v/>
      </c>
      <c r="BE25" s="68" t="str">
        <f t="shared" si="3"/>
        <v/>
      </c>
      <c r="BF25" s="68" t="str">
        <f t="shared" si="3"/>
        <v/>
      </c>
      <c r="BG25" s="68" t="str">
        <f t="shared" si="3"/>
        <v/>
      </c>
    </row>
    <row r="26" spans="1:59" x14ac:dyDescent="0.35">
      <c r="A26" s="24" t="str">
        <f t="shared" si="7"/>
        <v/>
      </c>
      <c r="B26" s="56" t="str">
        <f>IF(LEN('ZMĚNY ZP OSTATNÍ'!B48)&gt;0,UPPER(SUBSTITUTE('ZMĚNY ZP OSTATNÍ'!B48,CHAR(10),"")),"")</f>
        <v/>
      </c>
      <c r="C26" s="56" t="str">
        <f>IF(LEN('ZMĚNY ZP OSTATNÍ'!C48)&gt;0,SUBSTITUTE('ZMĚNY ZP OSTATNÍ'!C48,CHAR(10),""),"")</f>
        <v/>
      </c>
      <c r="D26" s="56" t="str">
        <f>IF(LEN('ZMĚNY ZP OSTATNÍ'!D48)&gt;0,UPPER(SUBSTITUTE('ZMĚNY ZP OSTATNÍ'!D48,CHAR(10),"")),"")</f>
        <v/>
      </c>
      <c r="E26" s="56" t="str">
        <f>IF(LEN('ZMĚNY ZP OSTATNÍ'!E48)&gt;0,UPPER(SUBSTITUTE('ZMĚNY ZP OSTATNÍ'!E48,CHAR(10),"")),"")</f>
        <v/>
      </c>
      <c r="F26" s="56" t="str">
        <f>IF(LEN('ZMĚNY ZP OSTATNÍ'!F48)&gt;0,UPPER(SUBSTITUTE('ZMĚNY ZP OSTATNÍ'!F48,CHAR(10),"")),"")</f>
        <v/>
      </c>
      <c r="G26" s="56" t="str">
        <f>IF(LEN('ZMĚNY ZP OSTATNÍ'!G48)&gt;0,UPPER(SUBSTITUTE('ZMĚNY ZP OSTATNÍ'!G48,CHAR(10),"")),"")</f>
        <v/>
      </c>
      <c r="H26" s="56" t="str">
        <f>IF(LEN('ZMĚNY ZP OSTATNÍ'!H48)&gt;0,UPPER(SUBSTITUTE('ZMĚNY ZP OSTATNÍ'!H48,CHAR(10),"")),"")</f>
        <v/>
      </c>
      <c r="I26" s="56" t="str">
        <f>IF(LEN('ZMĚNY ZP OSTATNÍ'!J48)&gt;0,UPPER(SUBSTITUTE('ZMĚNY ZP OSTATNÍ'!J48,CHAR(10),"")),"")</f>
        <v/>
      </c>
      <c r="J26" s="56" t="str">
        <f>IF(LEN('ZMĚNY ZP OSTATNÍ'!K48)&gt;0,UPPER(SUBSTITUTE('ZMĚNY ZP OSTATNÍ'!K48,CHAR(10),"")),"")</f>
        <v/>
      </c>
      <c r="K26" s="56" t="str">
        <f>IF(LEN('ZMĚNY ZP OSTATNÍ'!L48)&gt;0,UPPER(SUBSTITUTE('ZMĚNY ZP OSTATNÍ'!L48,CHAR(10),"")),"")</f>
        <v/>
      </c>
      <c r="L26" s="56" t="str">
        <f>IF(LEN('ZMĚNY ZP OSTATNÍ'!M48)&gt;0,UPPER(SUBSTITUTE('ZMĚNY ZP OSTATNÍ'!M48,CHAR(10),"")),"")</f>
        <v/>
      </c>
      <c r="M26" s="56" t="str">
        <f>IF(LEN('ZMĚNY ZP OSTATNÍ'!N48)&gt;0,UPPER(SUBSTITUTE('ZMĚNY ZP OSTATNÍ'!N48,CHAR(10),"")),"")</f>
        <v/>
      </c>
      <c r="N26" s="56" t="str">
        <f>IF(LEN('ZMĚNY ZP OSTATNÍ'!O48)&gt;0,UPPER(SUBSTITUTE('ZMĚNY ZP OSTATNÍ'!O48,CHAR(10),"")),"")</f>
        <v/>
      </c>
      <c r="O26" s="56" t="str">
        <f>IF(LEN('ZMĚNY ZP OSTATNÍ'!P48)&gt;0,UPPER(SUBSTITUTE('ZMĚNY ZP OSTATNÍ'!P48,CHAR(10),"")),"")</f>
        <v/>
      </c>
      <c r="P26" s="56" t="str">
        <f>IF(LEN('ZMĚNY ZP OSTATNÍ'!Q48)&gt;0,UPPER(SUBSTITUTE('ZMĚNY ZP OSTATNÍ'!Q48,CHAR(10),"")),"")</f>
        <v/>
      </c>
      <c r="Q26" s="56" t="str">
        <f>IF(LEN('ZMĚNY ZP OSTATNÍ'!R48)&gt;0,UPPER(SUBSTITUTE('ZMĚNY ZP OSTATNÍ'!R48,CHAR(10),"")),"")</f>
        <v/>
      </c>
      <c r="R26" s="56" t="str">
        <f>IF(LEN('ZMĚNY ZP OSTATNÍ'!S48)&gt;0,UPPER(SUBSTITUTE('ZMĚNY ZP OSTATNÍ'!S48,CHAR(10),"")),"")</f>
        <v/>
      </c>
      <c r="S26" s="56" t="str">
        <f>IF(LEN('ZMĚNY ZP OSTATNÍ'!T48)&gt;0,UPPER(SUBSTITUTE('ZMĚNY ZP OSTATNÍ'!T48,CHAR(10),"")),"")</f>
        <v/>
      </c>
      <c r="T26" s="57" t="str">
        <f>IF('ZMĚNY ZP OSTATNÍ'!U48="","",'ZMĚNY ZP OSTATNÍ'!U48)</f>
        <v/>
      </c>
      <c r="U26" s="56" t="str">
        <f>IF(LEN('ZMĚNY ZP OSTATNÍ'!V48)&gt;0,UPPER(SUBSTITUTE('ZMĚNY ZP OSTATNÍ'!V48,CHAR(10),"")),"")</f>
        <v/>
      </c>
      <c r="V26" s="56" t="str">
        <f>IF(LEN('ZMĚNY ZP OSTATNÍ'!W48)&gt;0,UPPER(SUBSTITUTE('ZMĚNY ZP OSTATNÍ'!W48,CHAR(10),"")),"")</f>
        <v/>
      </c>
      <c r="W26" s="56" t="str">
        <f>IF(LEN('ZMĚNY ZP OSTATNÍ'!X48)&gt;0,UPPER(SUBSTITUTE('ZMĚNY ZP OSTATNÍ'!X48,CHAR(10),"")),"")</f>
        <v/>
      </c>
      <c r="X26" s="56" t="str">
        <f>IF(LEN('ZMĚNY ZP OSTATNÍ'!Y48)&gt;0,UPPER(SUBSTITUTE('ZMĚNY ZP OSTATNÍ'!Y48,CHAR(10),"")),"")</f>
        <v/>
      </c>
      <c r="Y26" s="56" t="str">
        <f>IF(LEN('ZMĚNY ZP OSTATNÍ'!Z48)&gt;0,UPPER(SUBSTITUTE('ZMĚNY ZP OSTATNÍ'!Z48,CHAR(10),"")),"")</f>
        <v/>
      </c>
      <c r="Z26" s="56" t="str">
        <f>IF(LEN('ZMĚNY ZP OSTATNÍ'!AA48)&gt;0,UPPER(SUBSTITUTE('ZMĚNY ZP OSTATNÍ'!AA48,CHAR(10),"")),"")</f>
        <v/>
      </c>
      <c r="AA26" s="56" t="str">
        <f>IF(LEN('ZMĚNY ZP OSTATNÍ'!AB48)&gt;0,UPPER(SUBSTITUTE('ZMĚNY ZP OSTATNÍ'!AB48,CHAR(10),"")),"")</f>
        <v/>
      </c>
      <c r="AB26" s="56" t="str">
        <f>IF(LEN('ZMĚNY ZP OSTATNÍ'!AC48)&gt;0,UPPER(SUBSTITUTE('ZMĚNY ZP OSTATNÍ'!AC48,CHAR(10),"")),"")</f>
        <v/>
      </c>
      <c r="AC26" s="56" t="str">
        <f>IF(LEN('ZMĚNY ZP OSTATNÍ'!AD48)&gt;0,UPPER(SUBSTITUTE('ZMĚNY ZP OSTATNÍ'!AD48,CHAR(10),"")),"")</f>
        <v/>
      </c>
      <c r="AD26" s="56" t="str">
        <f>IF(LEN('ZMĚNY ZP OSTATNÍ'!AE48)&gt;0,UPPER(SUBSTITUTE('ZMĚNY ZP OSTATNÍ'!AE48,CHAR(10),"")),"")</f>
        <v/>
      </c>
      <c r="AE26" s="68" t="str">
        <f t="shared" si="9"/>
        <v/>
      </c>
      <c r="AF26" s="68" t="str">
        <f t="shared" si="9"/>
        <v/>
      </c>
      <c r="AG26" s="68" t="str">
        <f t="shared" si="9"/>
        <v/>
      </c>
      <c r="AH26" s="68" t="str">
        <f t="shared" si="9"/>
        <v/>
      </c>
      <c r="AI26" s="68" t="str">
        <f t="shared" si="9"/>
        <v/>
      </c>
      <c r="AJ26" s="68" t="str">
        <f t="shared" si="9"/>
        <v/>
      </c>
      <c r="AK26" s="68" t="str">
        <f t="shared" si="9"/>
        <v/>
      </c>
      <c r="AL26" s="68" t="str">
        <f t="shared" si="9"/>
        <v/>
      </c>
      <c r="AM26" s="68" t="str">
        <f t="shared" si="9"/>
        <v/>
      </c>
      <c r="AN26" s="68" t="str">
        <f t="shared" si="9"/>
        <v/>
      </c>
      <c r="AO26" s="68" t="str">
        <f t="shared" si="9"/>
        <v/>
      </c>
      <c r="AP26" s="68" t="str">
        <f t="shared" si="9"/>
        <v/>
      </c>
      <c r="AQ26" s="68" t="str">
        <f t="shared" si="9"/>
        <v/>
      </c>
      <c r="AR26" s="68" t="str">
        <f t="shared" si="9"/>
        <v/>
      </c>
      <c r="AS26" s="68" t="str">
        <f t="shared" si="9"/>
        <v/>
      </c>
      <c r="AT26" s="68" t="str">
        <f t="shared" si="8"/>
        <v/>
      </c>
      <c r="AU26" s="68" t="str">
        <f t="shared" si="3"/>
        <v/>
      </c>
      <c r="AV26" s="148" t="str">
        <f>IF(LEN('ZMĚNY ZP OSTATNÍ'!I48)&gt;0,UPPER(SUBSTITUTE('ZMĚNY ZP OSTATNÍ'!I48,CHAR(10),"")),"")</f>
        <v/>
      </c>
      <c r="AW26" s="80" t="str">
        <f t="shared" si="4"/>
        <v/>
      </c>
      <c r="AX26" s="80" t="str">
        <f t="shared" si="5"/>
        <v/>
      </c>
      <c r="AY26" s="68" t="str">
        <f t="shared" si="6"/>
        <v/>
      </c>
      <c r="AZ26" s="68" t="str">
        <f t="shared" si="3"/>
        <v/>
      </c>
      <c r="BA26" s="68" t="str">
        <f t="shared" si="3"/>
        <v/>
      </c>
      <c r="BB26" s="68" t="str">
        <f t="shared" si="3"/>
        <v/>
      </c>
      <c r="BC26" s="68" t="str">
        <f t="shared" si="3"/>
        <v/>
      </c>
      <c r="BD26" s="68" t="str">
        <f t="shared" si="3"/>
        <v/>
      </c>
      <c r="BE26" s="68" t="str">
        <f t="shared" si="3"/>
        <v/>
      </c>
      <c r="BF26" s="68" t="str">
        <f t="shared" si="3"/>
        <v/>
      </c>
      <c r="BG26" s="68" t="str">
        <f t="shared" si="3"/>
        <v/>
      </c>
    </row>
    <row r="27" spans="1:59" x14ac:dyDescent="0.35">
      <c r="A27" s="24" t="str">
        <f t="shared" si="7"/>
        <v/>
      </c>
      <c r="B27" s="56" t="str">
        <f>IF(LEN('ZMĚNY ZP OSTATNÍ'!B50)&gt;0,UPPER(SUBSTITUTE('ZMĚNY ZP OSTATNÍ'!B50,CHAR(10),"")),"")</f>
        <v/>
      </c>
      <c r="C27" s="56" t="str">
        <f>IF(LEN('ZMĚNY ZP OSTATNÍ'!C50)&gt;0,SUBSTITUTE('ZMĚNY ZP OSTATNÍ'!C50,CHAR(10),""),"")</f>
        <v/>
      </c>
      <c r="D27" s="56" t="str">
        <f>IF(LEN('ZMĚNY ZP OSTATNÍ'!D50)&gt;0,UPPER(SUBSTITUTE('ZMĚNY ZP OSTATNÍ'!D50,CHAR(10),"")),"")</f>
        <v/>
      </c>
      <c r="E27" s="56" t="str">
        <f>IF(LEN('ZMĚNY ZP OSTATNÍ'!E50)&gt;0,UPPER(SUBSTITUTE('ZMĚNY ZP OSTATNÍ'!E50,CHAR(10),"")),"")</f>
        <v/>
      </c>
      <c r="F27" s="56" t="str">
        <f>IF(LEN('ZMĚNY ZP OSTATNÍ'!F50)&gt;0,UPPER(SUBSTITUTE('ZMĚNY ZP OSTATNÍ'!F50,CHAR(10),"")),"")</f>
        <v/>
      </c>
      <c r="G27" s="56" t="str">
        <f>IF(LEN('ZMĚNY ZP OSTATNÍ'!G50)&gt;0,UPPER(SUBSTITUTE('ZMĚNY ZP OSTATNÍ'!G50,CHAR(10),"")),"")</f>
        <v/>
      </c>
      <c r="H27" s="56" t="str">
        <f>IF(LEN('ZMĚNY ZP OSTATNÍ'!H50)&gt;0,UPPER(SUBSTITUTE('ZMĚNY ZP OSTATNÍ'!H50,CHAR(10),"")),"")</f>
        <v/>
      </c>
      <c r="I27" s="56" t="str">
        <f>IF(LEN('ZMĚNY ZP OSTATNÍ'!J50)&gt;0,UPPER(SUBSTITUTE('ZMĚNY ZP OSTATNÍ'!J50,CHAR(10),"")),"")</f>
        <v/>
      </c>
      <c r="J27" s="56" t="str">
        <f>IF(LEN('ZMĚNY ZP OSTATNÍ'!K50)&gt;0,UPPER(SUBSTITUTE('ZMĚNY ZP OSTATNÍ'!K50,CHAR(10),"")),"")</f>
        <v/>
      </c>
      <c r="K27" s="56" t="str">
        <f>IF(LEN('ZMĚNY ZP OSTATNÍ'!L50)&gt;0,UPPER(SUBSTITUTE('ZMĚNY ZP OSTATNÍ'!L50,CHAR(10),"")),"")</f>
        <v/>
      </c>
      <c r="L27" s="56" t="str">
        <f>IF(LEN('ZMĚNY ZP OSTATNÍ'!M50)&gt;0,UPPER(SUBSTITUTE('ZMĚNY ZP OSTATNÍ'!M50,CHAR(10),"")),"")</f>
        <v/>
      </c>
      <c r="M27" s="56" t="str">
        <f>IF(LEN('ZMĚNY ZP OSTATNÍ'!N50)&gt;0,UPPER(SUBSTITUTE('ZMĚNY ZP OSTATNÍ'!N50,CHAR(10),"")),"")</f>
        <v/>
      </c>
      <c r="N27" s="56" t="str">
        <f>IF(LEN('ZMĚNY ZP OSTATNÍ'!O50)&gt;0,UPPER(SUBSTITUTE('ZMĚNY ZP OSTATNÍ'!O50,CHAR(10),"")),"")</f>
        <v/>
      </c>
      <c r="O27" s="56" t="str">
        <f>IF(LEN('ZMĚNY ZP OSTATNÍ'!P50)&gt;0,UPPER(SUBSTITUTE('ZMĚNY ZP OSTATNÍ'!P50,CHAR(10),"")),"")</f>
        <v/>
      </c>
      <c r="P27" s="56" t="str">
        <f>IF(LEN('ZMĚNY ZP OSTATNÍ'!Q50)&gt;0,UPPER(SUBSTITUTE('ZMĚNY ZP OSTATNÍ'!Q50,CHAR(10),"")),"")</f>
        <v/>
      </c>
      <c r="Q27" s="56" t="str">
        <f>IF(LEN('ZMĚNY ZP OSTATNÍ'!R50)&gt;0,UPPER(SUBSTITUTE('ZMĚNY ZP OSTATNÍ'!R50,CHAR(10),"")),"")</f>
        <v/>
      </c>
      <c r="R27" s="56" t="str">
        <f>IF(LEN('ZMĚNY ZP OSTATNÍ'!S50)&gt;0,UPPER(SUBSTITUTE('ZMĚNY ZP OSTATNÍ'!S50,CHAR(10),"")),"")</f>
        <v/>
      </c>
      <c r="S27" s="56" t="str">
        <f>IF(LEN('ZMĚNY ZP OSTATNÍ'!T50)&gt;0,UPPER(SUBSTITUTE('ZMĚNY ZP OSTATNÍ'!T50,CHAR(10),"")),"")</f>
        <v/>
      </c>
      <c r="T27" s="57" t="str">
        <f>IF('ZMĚNY ZP OSTATNÍ'!U50="","",'ZMĚNY ZP OSTATNÍ'!U50)</f>
        <v/>
      </c>
      <c r="U27" s="56" t="str">
        <f>IF(LEN('ZMĚNY ZP OSTATNÍ'!V50)&gt;0,UPPER(SUBSTITUTE('ZMĚNY ZP OSTATNÍ'!V50,CHAR(10),"")),"")</f>
        <v/>
      </c>
      <c r="V27" s="56" t="str">
        <f>IF(LEN('ZMĚNY ZP OSTATNÍ'!W50)&gt;0,UPPER(SUBSTITUTE('ZMĚNY ZP OSTATNÍ'!W50,CHAR(10),"")),"")</f>
        <v/>
      </c>
      <c r="W27" s="56" t="str">
        <f>IF(LEN('ZMĚNY ZP OSTATNÍ'!X50)&gt;0,UPPER(SUBSTITUTE('ZMĚNY ZP OSTATNÍ'!X50,CHAR(10),"")),"")</f>
        <v/>
      </c>
      <c r="X27" s="56" t="str">
        <f>IF(LEN('ZMĚNY ZP OSTATNÍ'!Y50)&gt;0,UPPER(SUBSTITUTE('ZMĚNY ZP OSTATNÍ'!Y50,CHAR(10),"")),"")</f>
        <v/>
      </c>
      <c r="Y27" s="56" t="str">
        <f>IF(LEN('ZMĚNY ZP OSTATNÍ'!Z50)&gt;0,UPPER(SUBSTITUTE('ZMĚNY ZP OSTATNÍ'!Z50,CHAR(10),"")),"")</f>
        <v/>
      </c>
      <c r="Z27" s="56" t="str">
        <f>IF(LEN('ZMĚNY ZP OSTATNÍ'!AA50)&gt;0,UPPER(SUBSTITUTE('ZMĚNY ZP OSTATNÍ'!AA50,CHAR(10),"")),"")</f>
        <v/>
      </c>
      <c r="AA27" s="56" t="str">
        <f>IF(LEN('ZMĚNY ZP OSTATNÍ'!AB50)&gt;0,UPPER(SUBSTITUTE('ZMĚNY ZP OSTATNÍ'!AB50,CHAR(10),"")),"")</f>
        <v/>
      </c>
      <c r="AB27" s="56" t="str">
        <f>IF(LEN('ZMĚNY ZP OSTATNÍ'!AC50)&gt;0,UPPER(SUBSTITUTE('ZMĚNY ZP OSTATNÍ'!AC50,CHAR(10),"")),"")</f>
        <v/>
      </c>
      <c r="AC27" s="56" t="str">
        <f>IF(LEN('ZMĚNY ZP OSTATNÍ'!AD50)&gt;0,UPPER(SUBSTITUTE('ZMĚNY ZP OSTATNÍ'!AD50,CHAR(10),"")),"")</f>
        <v/>
      </c>
      <c r="AD27" s="56" t="str">
        <f>IF(LEN('ZMĚNY ZP OSTATNÍ'!AE50)&gt;0,UPPER(SUBSTITUTE('ZMĚNY ZP OSTATNÍ'!AE50,CHAR(10),"")),"")</f>
        <v/>
      </c>
      <c r="AE27" s="68" t="str">
        <f t="shared" si="9"/>
        <v/>
      </c>
      <c r="AF27" s="68" t="str">
        <f t="shared" si="9"/>
        <v/>
      </c>
      <c r="AG27" s="68" t="str">
        <f t="shared" si="9"/>
        <v/>
      </c>
      <c r="AH27" s="68" t="str">
        <f t="shared" si="9"/>
        <v/>
      </c>
      <c r="AI27" s="68" t="str">
        <f t="shared" si="9"/>
        <v/>
      </c>
      <c r="AJ27" s="68" t="str">
        <f t="shared" si="9"/>
        <v/>
      </c>
      <c r="AK27" s="68" t="str">
        <f t="shared" si="9"/>
        <v/>
      </c>
      <c r="AL27" s="68" t="str">
        <f t="shared" si="9"/>
        <v/>
      </c>
      <c r="AM27" s="68" t="str">
        <f t="shared" si="9"/>
        <v/>
      </c>
      <c r="AN27" s="68" t="str">
        <f t="shared" si="9"/>
        <v/>
      </c>
      <c r="AO27" s="68" t="str">
        <f t="shared" si="9"/>
        <v/>
      </c>
      <c r="AP27" s="68" t="str">
        <f t="shared" si="9"/>
        <v/>
      </c>
      <c r="AQ27" s="68" t="str">
        <f t="shared" si="9"/>
        <v/>
      </c>
      <c r="AR27" s="68" t="str">
        <f t="shared" si="9"/>
        <v/>
      </c>
      <c r="AS27" s="68" t="str">
        <f t="shared" si="9"/>
        <v/>
      </c>
      <c r="AT27" s="68" t="str">
        <f t="shared" si="8"/>
        <v/>
      </c>
      <c r="AU27" s="68" t="str">
        <f t="shared" si="3"/>
        <v/>
      </c>
      <c r="AV27" s="148" t="str">
        <f>IF(LEN('ZMĚNY ZP OSTATNÍ'!I50)&gt;0,UPPER(SUBSTITUTE('ZMĚNY ZP OSTATNÍ'!I50,CHAR(10),"")),"")</f>
        <v/>
      </c>
      <c r="AW27" s="80" t="str">
        <f t="shared" si="4"/>
        <v/>
      </c>
      <c r="AX27" s="80" t="str">
        <f t="shared" si="5"/>
        <v/>
      </c>
      <c r="AY27" s="68" t="str">
        <f t="shared" si="6"/>
        <v/>
      </c>
      <c r="AZ27" s="68" t="str">
        <f t="shared" si="3"/>
        <v/>
      </c>
      <c r="BA27" s="68" t="str">
        <f t="shared" si="3"/>
        <v/>
      </c>
      <c r="BB27" s="68" t="str">
        <f t="shared" si="3"/>
        <v/>
      </c>
      <c r="BC27" s="68" t="str">
        <f t="shared" si="3"/>
        <v/>
      </c>
      <c r="BD27" s="68" t="str">
        <f t="shared" si="3"/>
        <v/>
      </c>
      <c r="BE27" s="68" t="str">
        <f t="shared" si="3"/>
        <v/>
      </c>
      <c r="BF27" s="68" t="str">
        <f t="shared" si="3"/>
        <v/>
      </c>
      <c r="BG27" s="68" t="str">
        <f t="shared" si="3"/>
        <v/>
      </c>
    </row>
    <row r="28" spans="1:59" x14ac:dyDescent="0.35">
      <c r="A28" s="24" t="str">
        <f t="shared" si="7"/>
        <v/>
      </c>
      <c r="B28" s="56" t="str">
        <f>IF(LEN('ZMĚNY ZP OSTATNÍ'!B52)&gt;0,UPPER(SUBSTITUTE('ZMĚNY ZP OSTATNÍ'!B52,CHAR(10),"")),"")</f>
        <v/>
      </c>
      <c r="C28" s="56" t="str">
        <f>IF(LEN('ZMĚNY ZP OSTATNÍ'!C52)&gt;0,SUBSTITUTE('ZMĚNY ZP OSTATNÍ'!C52,CHAR(10),""),"")</f>
        <v/>
      </c>
      <c r="D28" s="56" t="str">
        <f>IF(LEN('ZMĚNY ZP OSTATNÍ'!D52)&gt;0,UPPER(SUBSTITUTE('ZMĚNY ZP OSTATNÍ'!D52,CHAR(10),"")),"")</f>
        <v/>
      </c>
      <c r="E28" s="56" t="str">
        <f>IF(LEN('ZMĚNY ZP OSTATNÍ'!E52)&gt;0,UPPER(SUBSTITUTE('ZMĚNY ZP OSTATNÍ'!E52,CHAR(10),"")),"")</f>
        <v/>
      </c>
      <c r="F28" s="56" t="str">
        <f>IF(LEN('ZMĚNY ZP OSTATNÍ'!F52)&gt;0,UPPER(SUBSTITUTE('ZMĚNY ZP OSTATNÍ'!F52,CHAR(10),"")),"")</f>
        <v/>
      </c>
      <c r="G28" s="56" t="str">
        <f>IF(LEN('ZMĚNY ZP OSTATNÍ'!G52)&gt;0,UPPER(SUBSTITUTE('ZMĚNY ZP OSTATNÍ'!G52,CHAR(10),"")),"")</f>
        <v/>
      </c>
      <c r="H28" s="56" t="str">
        <f>IF(LEN('ZMĚNY ZP OSTATNÍ'!H52)&gt;0,UPPER(SUBSTITUTE('ZMĚNY ZP OSTATNÍ'!H52,CHAR(10),"")),"")</f>
        <v/>
      </c>
      <c r="I28" s="56" t="str">
        <f>IF(LEN('ZMĚNY ZP OSTATNÍ'!J52)&gt;0,UPPER(SUBSTITUTE('ZMĚNY ZP OSTATNÍ'!J52,CHAR(10),"")),"")</f>
        <v/>
      </c>
      <c r="J28" s="56" t="str">
        <f>IF(LEN('ZMĚNY ZP OSTATNÍ'!K52)&gt;0,UPPER(SUBSTITUTE('ZMĚNY ZP OSTATNÍ'!K52,CHAR(10),"")),"")</f>
        <v/>
      </c>
      <c r="K28" s="56" t="str">
        <f>IF(LEN('ZMĚNY ZP OSTATNÍ'!L52)&gt;0,UPPER(SUBSTITUTE('ZMĚNY ZP OSTATNÍ'!L52,CHAR(10),"")),"")</f>
        <v/>
      </c>
      <c r="L28" s="56" t="str">
        <f>IF(LEN('ZMĚNY ZP OSTATNÍ'!M52)&gt;0,UPPER(SUBSTITUTE('ZMĚNY ZP OSTATNÍ'!M52,CHAR(10),"")),"")</f>
        <v/>
      </c>
      <c r="M28" s="56" t="str">
        <f>IF(LEN('ZMĚNY ZP OSTATNÍ'!N52)&gt;0,UPPER(SUBSTITUTE('ZMĚNY ZP OSTATNÍ'!N52,CHAR(10),"")),"")</f>
        <v/>
      </c>
      <c r="N28" s="56" t="str">
        <f>IF(LEN('ZMĚNY ZP OSTATNÍ'!O52)&gt;0,UPPER(SUBSTITUTE('ZMĚNY ZP OSTATNÍ'!O52,CHAR(10),"")),"")</f>
        <v/>
      </c>
      <c r="O28" s="56" t="str">
        <f>IF(LEN('ZMĚNY ZP OSTATNÍ'!P52)&gt;0,UPPER(SUBSTITUTE('ZMĚNY ZP OSTATNÍ'!P52,CHAR(10),"")),"")</f>
        <v/>
      </c>
      <c r="P28" s="56" t="str">
        <f>IF(LEN('ZMĚNY ZP OSTATNÍ'!Q52)&gt;0,UPPER(SUBSTITUTE('ZMĚNY ZP OSTATNÍ'!Q52,CHAR(10),"")),"")</f>
        <v/>
      </c>
      <c r="Q28" s="56" t="str">
        <f>IF(LEN('ZMĚNY ZP OSTATNÍ'!R52)&gt;0,UPPER(SUBSTITUTE('ZMĚNY ZP OSTATNÍ'!R52,CHAR(10),"")),"")</f>
        <v/>
      </c>
      <c r="R28" s="56" t="str">
        <f>IF(LEN('ZMĚNY ZP OSTATNÍ'!S52)&gt;0,UPPER(SUBSTITUTE('ZMĚNY ZP OSTATNÍ'!S52,CHAR(10),"")),"")</f>
        <v/>
      </c>
      <c r="S28" s="56" t="str">
        <f>IF(LEN('ZMĚNY ZP OSTATNÍ'!T52)&gt;0,UPPER(SUBSTITUTE('ZMĚNY ZP OSTATNÍ'!T52,CHAR(10),"")),"")</f>
        <v/>
      </c>
      <c r="T28" s="57" t="str">
        <f>IF('ZMĚNY ZP OSTATNÍ'!U52="","",'ZMĚNY ZP OSTATNÍ'!U52)</f>
        <v/>
      </c>
      <c r="U28" s="56" t="str">
        <f>IF(LEN('ZMĚNY ZP OSTATNÍ'!V52)&gt;0,UPPER(SUBSTITUTE('ZMĚNY ZP OSTATNÍ'!V52,CHAR(10),"")),"")</f>
        <v/>
      </c>
      <c r="V28" s="56" t="str">
        <f>IF(LEN('ZMĚNY ZP OSTATNÍ'!W52)&gt;0,UPPER(SUBSTITUTE('ZMĚNY ZP OSTATNÍ'!W52,CHAR(10),"")),"")</f>
        <v/>
      </c>
      <c r="W28" s="56" t="str">
        <f>IF(LEN('ZMĚNY ZP OSTATNÍ'!X52)&gt;0,UPPER(SUBSTITUTE('ZMĚNY ZP OSTATNÍ'!X52,CHAR(10),"")),"")</f>
        <v/>
      </c>
      <c r="X28" s="56" t="str">
        <f>IF(LEN('ZMĚNY ZP OSTATNÍ'!Y52)&gt;0,UPPER(SUBSTITUTE('ZMĚNY ZP OSTATNÍ'!Y52,CHAR(10),"")),"")</f>
        <v/>
      </c>
      <c r="Y28" s="56" t="str">
        <f>IF(LEN('ZMĚNY ZP OSTATNÍ'!Z52)&gt;0,UPPER(SUBSTITUTE('ZMĚNY ZP OSTATNÍ'!Z52,CHAR(10),"")),"")</f>
        <v/>
      </c>
      <c r="Z28" s="56" t="str">
        <f>IF(LEN('ZMĚNY ZP OSTATNÍ'!AA52)&gt;0,UPPER(SUBSTITUTE('ZMĚNY ZP OSTATNÍ'!AA52,CHAR(10),"")),"")</f>
        <v/>
      </c>
      <c r="AA28" s="56" t="str">
        <f>IF(LEN('ZMĚNY ZP OSTATNÍ'!AB52)&gt;0,UPPER(SUBSTITUTE('ZMĚNY ZP OSTATNÍ'!AB52,CHAR(10),"")),"")</f>
        <v/>
      </c>
      <c r="AB28" s="56" t="str">
        <f>IF(LEN('ZMĚNY ZP OSTATNÍ'!AC52)&gt;0,UPPER(SUBSTITUTE('ZMĚNY ZP OSTATNÍ'!AC52,CHAR(10),"")),"")</f>
        <v/>
      </c>
      <c r="AC28" s="56" t="str">
        <f>IF(LEN('ZMĚNY ZP OSTATNÍ'!AD52)&gt;0,UPPER(SUBSTITUTE('ZMĚNY ZP OSTATNÍ'!AD52,CHAR(10),"")),"")</f>
        <v/>
      </c>
      <c r="AD28" s="56" t="str">
        <f>IF(LEN('ZMĚNY ZP OSTATNÍ'!AE52)&gt;0,UPPER(SUBSTITUTE('ZMĚNY ZP OSTATNÍ'!AE52,CHAR(10),"")),"")</f>
        <v/>
      </c>
      <c r="AE28" s="68" t="str">
        <f t="shared" si="9"/>
        <v/>
      </c>
      <c r="AF28" s="68" t="str">
        <f t="shared" si="9"/>
        <v/>
      </c>
      <c r="AG28" s="68" t="str">
        <f t="shared" si="9"/>
        <v/>
      </c>
      <c r="AH28" s="68" t="str">
        <f t="shared" si="9"/>
        <v/>
      </c>
      <c r="AI28" s="68" t="str">
        <f t="shared" si="9"/>
        <v/>
      </c>
      <c r="AJ28" s="68" t="str">
        <f t="shared" si="9"/>
        <v/>
      </c>
      <c r="AK28" s="68" t="str">
        <f t="shared" si="9"/>
        <v/>
      </c>
      <c r="AL28" s="68" t="str">
        <f t="shared" si="9"/>
        <v/>
      </c>
      <c r="AM28" s="68" t="str">
        <f t="shared" si="9"/>
        <v/>
      </c>
      <c r="AN28" s="68" t="str">
        <f t="shared" si="9"/>
        <v/>
      </c>
      <c r="AO28" s="68" t="str">
        <f t="shared" si="9"/>
        <v/>
      </c>
      <c r="AP28" s="68" t="str">
        <f t="shared" si="9"/>
        <v/>
      </c>
      <c r="AQ28" s="68" t="str">
        <f t="shared" si="9"/>
        <v/>
      </c>
      <c r="AR28" s="68" t="str">
        <f t="shared" si="9"/>
        <v/>
      </c>
      <c r="AS28" s="68" t="str">
        <f t="shared" si="9"/>
        <v/>
      </c>
      <c r="AT28" s="68" t="str">
        <f t="shared" si="8"/>
        <v/>
      </c>
      <c r="AU28" s="68" t="str">
        <f t="shared" si="3"/>
        <v/>
      </c>
      <c r="AV28" s="148" t="str">
        <f>IF(LEN('ZMĚNY ZP OSTATNÍ'!I52)&gt;0,UPPER(SUBSTITUTE('ZMĚNY ZP OSTATNÍ'!I52,CHAR(10),"")),"")</f>
        <v/>
      </c>
      <c r="AW28" s="80" t="str">
        <f t="shared" si="4"/>
        <v/>
      </c>
      <c r="AX28" s="80" t="str">
        <f t="shared" si="5"/>
        <v/>
      </c>
      <c r="AY28" s="68" t="str">
        <f t="shared" si="6"/>
        <v/>
      </c>
      <c r="AZ28" s="68" t="str">
        <f t="shared" ref="AZ28:BG53" si="10">MID(_xlfn.IFNA(HLOOKUP(AZ$3&amp;"*",$U28:$AD28,1,0),""),LEN(AZ$3)+4,100000)</f>
        <v/>
      </c>
      <c r="BA28" s="68" t="str">
        <f t="shared" si="10"/>
        <v/>
      </c>
      <c r="BB28" s="68" t="str">
        <f t="shared" si="10"/>
        <v/>
      </c>
      <c r="BC28" s="68" t="str">
        <f t="shared" si="10"/>
        <v/>
      </c>
      <c r="BD28" s="68" t="str">
        <f t="shared" si="10"/>
        <v/>
      </c>
      <c r="BE28" s="68" t="str">
        <f t="shared" si="10"/>
        <v/>
      </c>
      <c r="BF28" s="68" t="str">
        <f t="shared" si="3"/>
        <v/>
      </c>
      <c r="BG28" s="68" t="str">
        <f t="shared" si="3"/>
        <v/>
      </c>
    </row>
    <row r="29" spans="1:59" x14ac:dyDescent="0.35">
      <c r="A29" s="24" t="str">
        <f t="shared" si="7"/>
        <v/>
      </c>
      <c r="B29" s="56" t="str">
        <f>IF(LEN('ZMĚNY ZP OSTATNÍ'!B54)&gt;0,UPPER(SUBSTITUTE('ZMĚNY ZP OSTATNÍ'!B54,CHAR(10),"")),"")</f>
        <v/>
      </c>
      <c r="C29" s="56" t="str">
        <f>IF(LEN('ZMĚNY ZP OSTATNÍ'!C54)&gt;0,SUBSTITUTE('ZMĚNY ZP OSTATNÍ'!C54,CHAR(10),""),"")</f>
        <v/>
      </c>
      <c r="D29" s="56" t="str">
        <f>IF(LEN('ZMĚNY ZP OSTATNÍ'!D54)&gt;0,UPPER(SUBSTITUTE('ZMĚNY ZP OSTATNÍ'!D54,CHAR(10),"")),"")</f>
        <v/>
      </c>
      <c r="E29" s="56" t="str">
        <f>IF(LEN('ZMĚNY ZP OSTATNÍ'!E54)&gt;0,UPPER(SUBSTITUTE('ZMĚNY ZP OSTATNÍ'!E54,CHAR(10),"")),"")</f>
        <v/>
      </c>
      <c r="F29" s="56" t="str">
        <f>IF(LEN('ZMĚNY ZP OSTATNÍ'!F54)&gt;0,UPPER(SUBSTITUTE('ZMĚNY ZP OSTATNÍ'!F54,CHAR(10),"")),"")</f>
        <v/>
      </c>
      <c r="G29" s="56" t="str">
        <f>IF(LEN('ZMĚNY ZP OSTATNÍ'!G54)&gt;0,UPPER(SUBSTITUTE('ZMĚNY ZP OSTATNÍ'!G54,CHAR(10),"")),"")</f>
        <v/>
      </c>
      <c r="H29" s="56" t="str">
        <f>IF(LEN('ZMĚNY ZP OSTATNÍ'!H54)&gt;0,UPPER(SUBSTITUTE('ZMĚNY ZP OSTATNÍ'!H54,CHAR(10),"")),"")</f>
        <v/>
      </c>
      <c r="I29" s="56" t="str">
        <f>IF(LEN('ZMĚNY ZP OSTATNÍ'!J54)&gt;0,UPPER(SUBSTITUTE('ZMĚNY ZP OSTATNÍ'!J54,CHAR(10),"")),"")</f>
        <v/>
      </c>
      <c r="J29" s="56" t="str">
        <f>IF(LEN('ZMĚNY ZP OSTATNÍ'!K54)&gt;0,UPPER(SUBSTITUTE('ZMĚNY ZP OSTATNÍ'!K54,CHAR(10),"")),"")</f>
        <v/>
      </c>
      <c r="K29" s="56" t="str">
        <f>IF(LEN('ZMĚNY ZP OSTATNÍ'!L54)&gt;0,UPPER(SUBSTITUTE('ZMĚNY ZP OSTATNÍ'!L54,CHAR(10),"")),"")</f>
        <v/>
      </c>
      <c r="L29" s="56" t="str">
        <f>IF(LEN('ZMĚNY ZP OSTATNÍ'!M54)&gt;0,UPPER(SUBSTITUTE('ZMĚNY ZP OSTATNÍ'!M54,CHAR(10),"")),"")</f>
        <v/>
      </c>
      <c r="M29" s="56" t="str">
        <f>IF(LEN('ZMĚNY ZP OSTATNÍ'!N54)&gt;0,UPPER(SUBSTITUTE('ZMĚNY ZP OSTATNÍ'!N54,CHAR(10),"")),"")</f>
        <v/>
      </c>
      <c r="N29" s="56" t="str">
        <f>IF(LEN('ZMĚNY ZP OSTATNÍ'!O54)&gt;0,UPPER(SUBSTITUTE('ZMĚNY ZP OSTATNÍ'!O54,CHAR(10),"")),"")</f>
        <v/>
      </c>
      <c r="O29" s="56" t="str">
        <f>IF(LEN('ZMĚNY ZP OSTATNÍ'!P54)&gt;0,UPPER(SUBSTITUTE('ZMĚNY ZP OSTATNÍ'!P54,CHAR(10),"")),"")</f>
        <v/>
      </c>
      <c r="P29" s="56" t="str">
        <f>IF(LEN('ZMĚNY ZP OSTATNÍ'!Q54)&gt;0,UPPER(SUBSTITUTE('ZMĚNY ZP OSTATNÍ'!Q54,CHAR(10),"")),"")</f>
        <v/>
      </c>
      <c r="Q29" s="56" t="str">
        <f>IF(LEN('ZMĚNY ZP OSTATNÍ'!R54)&gt;0,UPPER(SUBSTITUTE('ZMĚNY ZP OSTATNÍ'!R54,CHAR(10),"")),"")</f>
        <v/>
      </c>
      <c r="R29" s="56" t="str">
        <f>IF(LEN('ZMĚNY ZP OSTATNÍ'!S54)&gt;0,UPPER(SUBSTITUTE('ZMĚNY ZP OSTATNÍ'!S54,CHAR(10),"")),"")</f>
        <v/>
      </c>
      <c r="S29" s="56" t="str">
        <f>IF(LEN('ZMĚNY ZP OSTATNÍ'!T54)&gt;0,UPPER(SUBSTITUTE('ZMĚNY ZP OSTATNÍ'!T54,CHAR(10),"")),"")</f>
        <v/>
      </c>
      <c r="T29" s="57" t="str">
        <f>IF('ZMĚNY ZP OSTATNÍ'!U54="","",'ZMĚNY ZP OSTATNÍ'!U54)</f>
        <v/>
      </c>
      <c r="U29" s="56" t="str">
        <f>IF(LEN('ZMĚNY ZP OSTATNÍ'!V54)&gt;0,UPPER(SUBSTITUTE('ZMĚNY ZP OSTATNÍ'!V54,CHAR(10),"")),"")</f>
        <v/>
      </c>
      <c r="V29" s="56" t="str">
        <f>IF(LEN('ZMĚNY ZP OSTATNÍ'!W54)&gt;0,UPPER(SUBSTITUTE('ZMĚNY ZP OSTATNÍ'!W54,CHAR(10),"")),"")</f>
        <v/>
      </c>
      <c r="W29" s="56" t="str">
        <f>IF(LEN('ZMĚNY ZP OSTATNÍ'!X54)&gt;0,UPPER(SUBSTITUTE('ZMĚNY ZP OSTATNÍ'!X54,CHAR(10),"")),"")</f>
        <v/>
      </c>
      <c r="X29" s="56" t="str">
        <f>IF(LEN('ZMĚNY ZP OSTATNÍ'!Y54)&gt;0,UPPER(SUBSTITUTE('ZMĚNY ZP OSTATNÍ'!Y54,CHAR(10),"")),"")</f>
        <v/>
      </c>
      <c r="Y29" s="56" t="str">
        <f>IF(LEN('ZMĚNY ZP OSTATNÍ'!Z54)&gt;0,UPPER(SUBSTITUTE('ZMĚNY ZP OSTATNÍ'!Z54,CHAR(10),"")),"")</f>
        <v/>
      </c>
      <c r="Z29" s="56" t="str">
        <f>IF(LEN('ZMĚNY ZP OSTATNÍ'!AA54)&gt;0,UPPER(SUBSTITUTE('ZMĚNY ZP OSTATNÍ'!AA54,CHAR(10),"")),"")</f>
        <v/>
      </c>
      <c r="AA29" s="56" t="str">
        <f>IF(LEN('ZMĚNY ZP OSTATNÍ'!AB54)&gt;0,UPPER(SUBSTITUTE('ZMĚNY ZP OSTATNÍ'!AB54,CHAR(10),"")),"")</f>
        <v/>
      </c>
      <c r="AB29" s="56" t="str">
        <f>IF(LEN('ZMĚNY ZP OSTATNÍ'!AC54)&gt;0,UPPER(SUBSTITUTE('ZMĚNY ZP OSTATNÍ'!AC54,CHAR(10),"")),"")</f>
        <v/>
      </c>
      <c r="AC29" s="56" t="str">
        <f>IF(LEN('ZMĚNY ZP OSTATNÍ'!AD54)&gt;0,UPPER(SUBSTITUTE('ZMĚNY ZP OSTATNÍ'!AD54,CHAR(10),"")),"")</f>
        <v/>
      </c>
      <c r="AD29" s="56" t="str">
        <f>IF(LEN('ZMĚNY ZP OSTATNÍ'!AE54)&gt;0,UPPER(SUBSTITUTE('ZMĚNY ZP OSTATNÍ'!AE54,CHAR(10),"")),"")</f>
        <v/>
      </c>
      <c r="AE29" s="68" t="str">
        <f t="shared" si="9"/>
        <v/>
      </c>
      <c r="AF29" s="68" t="str">
        <f t="shared" si="9"/>
        <v/>
      </c>
      <c r="AG29" s="68" t="str">
        <f t="shared" si="9"/>
        <v/>
      </c>
      <c r="AH29" s="68" t="str">
        <f t="shared" si="9"/>
        <v/>
      </c>
      <c r="AI29" s="68" t="str">
        <f t="shared" si="9"/>
        <v/>
      </c>
      <c r="AJ29" s="68" t="str">
        <f t="shared" si="9"/>
        <v/>
      </c>
      <c r="AK29" s="68" t="str">
        <f t="shared" si="9"/>
        <v/>
      </c>
      <c r="AL29" s="68" t="str">
        <f t="shared" si="9"/>
        <v/>
      </c>
      <c r="AM29" s="68" t="str">
        <f t="shared" si="9"/>
        <v/>
      </c>
      <c r="AN29" s="68" t="str">
        <f t="shared" si="9"/>
        <v/>
      </c>
      <c r="AO29" s="68" t="str">
        <f t="shared" si="9"/>
        <v/>
      </c>
      <c r="AP29" s="68" t="str">
        <f t="shared" si="9"/>
        <v/>
      </c>
      <c r="AQ29" s="68" t="str">
        <f t="shared" si="9"/>
        <v/>
      </c>
      <c r="AR29" s="68" t="str">
        <f t="shared" si="9"/>
        <v/>
      </c>
      <c r="AS29" s="68" t="str">
        <f t="shared" si="9"/>
        <v/>
      </c>
      <c r="AT29" s="68" t="str">
        <f t="shared" si="8"/>
        <v/>
      </c>
      <c r="AU29" s="68" t="str">
        <f t="shared" si="8"/>
        <v/>
      </c>
      <c r="AV29" s="148" t="str">
        <f>IF(LEN('ZMĚNY ZP OSTATNÍ'!I54)&gt;0,UPPER(SUBSTITUTE('ZMĚNY ZP OSTATNÍ'!I54,CHAR(10),"")),"")</f>
        <v/>
      </c>
      <c r="AW29" s="80" t="str">
        <f t="shared" si="4"/>
        <v/>
      </c>
      <c r="AX29" s="80" t="str">
        <f t="shared" si="5"/>
        <v/>
      </c>
      <c r="AY29" s="68" t="str">
        <f t="shared" si="6"/>
        <v/>
      </c>
      <c r="AZ29" s="68" t="str">
        <f t="shared" si="10"/>
        <v/>
      </c>
      <c r="BA29" s="68" t="str">
        <f t="shared" si="10"/>
        <v/>
      </c>
      <c r="BB29" s="68" t="str">
        <f t="shared" si="10"/>
        <v/>
      </c>
      <c r="BC29" s="68" t="str">
        <f t="shared" si="10"/>
        <v/>
      </c>
      <c r="BD29" s="68" t="str">
        <f t="shared" si="10"/>
        <v/>
      </c>
      <c r="BE29" s="68" t="str">
        <f t="shared" si="10"/>
        <v/>
      </c>
      <c r="BF29" s="68" t="str">
        <f t="shared" si="10"/>
        <v/>
      </c>
      <c r="BG29" s="68" t="str">
        <f t="shared" si="10"/>
        <v/>
      </c>
    </row>
    <row r="30" spans="1:59" x14ac:dyDescent="0.35">
      <c r="A30" s="24" t="str">
        <f>IF(B30&lt;&gt;"",A29+1,"")</f>
        <v/>
      </c>
      <c r="B30" s="56" t="str">
        <f>IF(LEN('ZMĚNY ZP OSTATNÍ'!B56)&gt;0,UPPER(SUBSTITUTE('ZMĚNY ZP OSTATNÍ'!B56,CHAR(10),"")),"")</f>
        <v/>
      </c>
      <c r="C30" s="56" t="str">
        <f>IF(LEN('ZMĚNY ZP OSTATNÍ'!C56)&gt;0,SUBSTITUTE('ZMĚNY ZP OSTATNÍ'!C56,CHAR(10),""),"")</f>
        <v/>
      </c>
      <c r="D30" s="56" t="str">
        <f>IF(LEN('ZMĚNY ZP OSTATNÍ'!D56)&gt;0,UPPER(SUBSTITUTE('ZMĚNY ZP OSTATNÍ'!D56,CHAR(10),"")),"")</f>
        <v/>
      </c>
      <c r="E30" s="56" t="str">
        <f>IF(LEN('ZMĚNY ZP OSTATNÍ'!E56)&gt;0,UPPER(SUBSTITUTE('ZMĚNY ZP OSTATNÍ'!E56,CHAR(10),"")),"")</f>
        <v/>
      </c>
      <c r="F30" s="56" t="str">
        <f>IF(LEN('ZMĚNY ZP OSTATNÍ'!F56)&gt;0,UPPER(SUBSTITUTE('ZMĚNY ZP OSTATNÍ'!F56,CHAR(10),"")),"")</f>
        <v/>
      </c>
      <c r="G30" s="56" t="str">
        <f>IF(LEN('ZMĚNY ZP OSTATNÍ'!G56)&gt;0,UPPER(SUBSTITUTE('ZMĚNY ZP OSTATNÍ'!G56,CHAR(10),"")),"")</f>
        <v/>
      </c>
      <c r="H30" s="56" t="str">
        <f>IF(LEN('ZMĚNY ZP OSTATNÍ'!H56)&gt;0,UPPER(SUBSTITUTE('ZMĚNY ZP OSTATNÍ'!H56,CHAR(10),"")),"")</f>
        <v/>
      </c>
      <c r="I30" s="56" t="str">
        <f>IF(LEN('ZMĚNY ZP OSTATNÍ'!J56)&gt;0,UPPER(SUBSTITUTE('ZMĚNY ZP OSTATNÍ'!J56,CHAR(10),"")),"")</f>
        <v/>
      </c>
      <c r="J30" s="56" t="str">
        <f>IF(LEN('ZMĚNY ZP OSTATNÍ'!K56)&gt;0,UPPER(SUBSTITUTE('ZMĚNY ZP OSTATNÍ'!K56,CHAR(10),"")),"")</f>
        <v/>
      </c>
      <c r="K30" s="56" t="str">
        <f>IF(LEN('ZMĚNY ZP OSTATNÍ'!L56)&gt;0,UPPER(SUBSTITUTE('ZMĚNY ZP OSTATNÍ'!L56,CHAR(10),"")),"")</f>
        <v/>
      </c>
      <c r="L30" s="56" t="str">
        <f>IF(LEN('ZMĚNY ZP OSTATNÍ'!M56)&gt;0,UPPER(SUBSTITUTE('ZMĚNY ZP OSTATNÍ'!M56,CHAR(10),"")),"")</f>
        <v/>
      </c>
      <c r="M30" s="56" t="str">
        <f>IF(LEN('ZMĚNY ZP OSTATNÍ'!N56)&gt;0,UPPER(SUBSTITUTE('ZMĚNY ZP OSTATNÍ'!N56,CHAR(10),"")),"")</f>
        <v/>
      </c>
      <c r="N30" s="56" t="str">
        <f>IF(LEN('ZMĚNY ZP OSTATNÍ'!O56)&gt;0,UPPER(SUBSTITUTE('ZMĚNY ZP OSTATNÍ'!O56,CHAR(10),"")),"")</f>
        <v/>
      </c>
      <c r="O30" s="56" t="str">
        <f>IF(LEN('ZMĚNY ZP OSTATNÍ'!P56)&gt;0,UPPER(SUBSTITUTE('ZMĚNY ZP OSTATNÍ'!P56,CHAR(10),"")),"")</f>
        <v/>
      </c>
      <c r="P30" s="56" t="str">
        <f>IF(LEN('ZMĚNY ZP OSTATNÍ'!Q56)&gt;0,UPPER(SUBSTITUTE('ZMĚNY ZP OSTATNÍ'!Q56,CHAR(10),"")),"")</f>
        <v/>
      </c>
      <c r="Q30" s="56" t="str">
        <f>IF(LEN('ZMĚNY ZP OSTATNÍ'!R56)&gt;0,UPPER(SUBSTITUTE('ZMĚNY ZP OSTATNÍ'!R56,CHAR(10),"")),"")</f>
        <v/>
      </c>
      <c r="R30" s="56" t="str">
        <f>IF(LEN('ZMĚNY ZP OSTATNÍ'!S56)&gt;0,UPPER(SUBSTITUTE('ZMĚNY ZP OSTATNÍ'!S56,CHAR(10),"")),"")</f>
        <v/>
      </c>
      <c r="S30" s="56" t="str">
        <f>IF(LEN('ZMĚNY ZP OSTATNÍ'!T56)&gt;0,UPPER(SUBSTITUTE('ZMĚNY ZP OSTATNÍ'!T56,CHAR(10),"")),"")</f>
        <v/>
      </c>
      <c r="T30" s="57" t="str">
        <f>IF('ZMĚNY ZP OSTATNÍ'!U56="","",'ZMĚNY ZP OSTATNÍ'!U56)</f>
        <v/>
      </c>
      <c r="U30" s="56" t="str">
        <f>IF(LEN('ZMĚNY ZP OSTATNÍ'!V56)&gt;0,UPPER(SUBSTITUTE('ZMĚNY ZP OSTATNÍ'!V56,CHAR(10),"")),"")</f>
        <v/>
      </c>
      <c r="V30" s="56" t="str">
        <f>IF(LEN('ZMĚNY ZP OSTATNÍ'!W56)&gt;0,UPPER(SUBSTITUTE('ZMĚNY ZP OSTATNÍ'!W56,CHAR(10),"")),"")</f>
        <v/>
      </c>
      <c r="W30" s="56" t="str">
        <f>IF(LEN('ZMĚNY ZP OSTATNÍ'!X56)&gt;0,UPPER(SUBSTITUTE('ZMĚNY ZP OSTATNÍ'!X56,CHAR(10),"")),"")</f>
        <v/>
      </c>
      <c r="X30" s="56" t="str">
        <f>IF(LEN('ZMĚNY ZP OSTATNÍ'!Y56)&gt;0,UPPER(SUBSTITUTE('ZMĚNY ZP OSTATNÍ'!Y56,CHAR(10),"")),"")</f>
        <v/>
      </c>
      <c r="Y30" s="56" t="str">
        <f>IF(LEN('ZMĚNY ZP OSTATNÍ'!Z56)&gt;0,UPPER(SUBSTITUTE('ZMĚNY ZP OSTATNÍ'!Z56,CHAR(10),"")),"")</f>
        <v/>
      </c>
      <c r="Z30" s="56" t="str">
        <f>IF(LEN('ZMĚNY ZP OSTATNÍ'!AA56)&gt;0,UPPER(SUBSTITUTE('ZMĚNY ZP OSTATNÍ'!AA56,CHAR(10),"")),"")</f>
        <v/>
      </c>
      <c r="AA30" s="56" t="str">
        <f>IF(LEN('ZMĚNY ZP OSTATNÍ'!AB56)&gt;0,UPPER(SUBSTITUTE('ZMĚNY ZP OSTATNÍ'!AB56,CHAR(10),"")),"")</f>
        <v/>
      </c>
      <c r="AB30" s="56" t="str">
        <f>IF(LEN('ZMĚNY ZP OSTATNÍ'!AC56)&gt;0,UPPER(SUBSTITUTE('ZMĚNY ZP OSTATNÍ'!AC56,CHAR(10),"")),"")</f>
        <v/>
      </c>
      <c r="AC30" s="56" t="str">
        <f>IF(LEN('ZMĚNY ZP OSTATNÍ'!AD56)&gt;0,UPPER(SUBSTITUTE('ZMĚNY ZP OSTATNÍ'!AD56,CHAR(10),"")),"")</f>
        <v/>
      </c>
      <c r="AD30" s="56" t="str">
        <f>IF(LEN('ZMĚNY ZP OSTATNÍ'!AE56)&gt;0,UPPER(SUBSTITUTE('ZMĚNY ZP OSTATNÍ'!AE56,CHAR(10),"")),"")</f>
        <v/>
      </c>
      <c r="AE30" s="68" t="str">
        <f t="shared" si="9"/>
        <v/>
      </c>
      <c r="AF30" s="68" t="str">
        <f t="shared" si="9"/>
        <v/>
      </c>
      <c r="AG30" s="68" t="str">
        <f t="shared" si="9"/>
        <v/>
      </c>
      <c r="AH30" s="68" t="str">
        <f t="shared" si="9"/>
        <v/>
      </c>
      <c r="AI30" s="68" t="str">
        <f t="shared" si="9"/>
        <v/>
      </c>
      <c r="AJ30" s="68" t="str">
        <f t="shared" si="9"/>
        <v/>
      </c>
      <c r="AK30" s="68" t="str">
        <f t="shared" si="9"/>
        <v/>
      </c>
      <c r="AL30" s="68" t="str">
        <f t="shared" si="9"/>
        <v/>
      </c>
      <c r="AM30" s="68" t="str">
        <f t="shared" si="9"/>
        <v/>
      </c>
      <c r="AN30" s="68" t="str">
        <f t="shared" si="9"/>
        <v/>
      </c>
      <c r="AO30" s="68" t="str">
        <f t="shared" si="9"/>
        <v/>
      </c>
      <c r="AP30" s="68" t="str">
        <f t="shared" si="9"/>
        <v/>
      </c>
      <c r="AQ30" s="68" t="str">
        <f t="shared" si="9"/>
        <v/>
      </c>
      <c r="AR30" s="68" t="str">
        <f t="shared" si="9"/>
        <v/>
      </c>
      <c r="AS30" s="68" t="str">
        <f t="shared" si="9"/>
        <v/>
      </c>
      <c r="AT30" s="68" t="str">
        <f t="shared" si="8"/>
        <v/>
      </c>
      <c r="AU30" s="68" t="str">
        <f t="shared" si="8"/>
        <v/>
      </c>
      <c r="AV30" s="148" t="str">
        <f>IF(LEN('ZMĚNY ZP OSTATNÍ'!I56)&gt;0,UPPER(SUBSTITUTE('ZMĚNY ZP OSTATNÍ'!I56,CHAR(10),"")),"")</f>
        <v/>
      </c>
      <c r="AW30" s="80" t="str">
        <f t="shared" si="4"/>
        <v/>
      </c>
      <c r="AX30" s="80" t="str">
        <f t="shared" si="5"/>
        <v/>
      </c>
      <c r="AY30" s="68" t="str">
        <f t="shared" si="6"/>
        <v/>
      </c>
      <c r="AZ30" s="68" t="str">
        <f t="shared" si="10"/>
        <v/>
      </c>
      <c r="BA30" s="68" t="str">
        <f t="shared" si="10"/>
        <v/>
      </c>
      <c r="BB30" s="68" t="str">
        <f t="shared" si="10"/>
        <v/>
      </c>
      <c r="BC30" s="68" t="str">
        <f t="shared" si="10"/>
        <v/>
      </c>
      <c r="BD30" s="68" t="str">
        <f t="shared" si="10"/>
        <v/>
      </c>
      <c r="BE30" s="68" t="str">
        <f t="shared" si="10"/>
        <v/>
      </c>
      <c r="BF30" s="68" t="str">
        <f t="shared" si="10"/>
        <v/>
      </c>
      <c r="BG30" s="68" t="str">
        <f t="shared" si="10"/>
        <v/>
      </c>
    </row>
    <row r="31" spans="1:59" x14ac:dyDescent="0.35">
      <c r="A31" s="24" t="str">
        <f t="shared" si="7"/>
        <v/>
      </c>
      <c r="B31" s="56" t="str">
        <f>IF(LEN('ZMĚNY ZP OSTATNÍ'!B58)&gt;0,UPPER(SUBSTITUTE('ZMĚNY ZP OSTATNÍ'!B58,CHAR(10),"")),"")</f>
        <v/>
      </c>
      <c r="C31" s="56" t="str">
        <f>IF(LEN('ZMĚNY ZP OSTATNÍ'!C58)&gt;0,SUBSTITUTE('ZMĚNY ZP OSTATNÍ'!C58,CHAR(10),""),"")</f>
        <v/>
      </c>
      <c r="D31" s="56" t="str">
        <f>IF(LEN('ZMĚNY ZP OSTATNÍ'!D58)&gt;0,UPPER(SUBSTITUTE('ZMĚNY ZP OSTATNÍ'!D58,CHAR(10),"")),"")</f>
        <v/>
      </c>
      <c r="E31" s="56" t="str">
        <f>IF(LEN('ZMĚNY ZP OSTATNÍ'!E58)&gt;0,UPPER(SUBSTITUTE('ZMĚNY ZP OSTATNÍ'!E58,CHAR(10),"")),"")</f>
        <v/>
      </c>
      <c r="F31" s="56" t="str">
        <f>IF(LEN('ZMĚNY ZP OSTATNÍ'!F58)&gt;0,UPPER(SUBSTITUTE('ZMĚNY ZP OSTATNÍ'!F58,CHAR(10),"")),"")</f>
        <v/>
      </c>
      <c r="G31" s="56" t="str">
        <f>IF(LEN('ZMĚNY ZP OSTATNÍ'!G58)&gt;0,UPPER(SUBSTITUTE('ZMĚNY ZP OSTATNÍ'!G58,CHAR(10),"")),"")</f>
        <v/>
      </c>
      <c r="H31" s="56" t="str">
        <f>IF(LEN('ZMĚNY ZP OSTATNÍ'!H58)&gt;0,UPPER(SUBSTITUTE('ZMĚNY ZP OSTATNÍ'!H58,CHAR(10),"")),"")</f>
        <v/>
      </c>
      <c r="I31" s="56" t="str">
        <f>IF(LEN('ZMĚNY ZP OSTATNÍ'!J58)&gt;0,UPPER(SUBSTITUTE('ZMĚNY ZP OSTATNÍ'!J58,CHAR(10),"")),"")</f>
        <v/>
      </c>
      <c r="J31" s="56" t="str">
        <f>IF(LEN('ZMĚNY ZP OSTATNÍ'!K58)&gt;0,UPPER(SUBSTITUTE('ZMĚNY ZP OSTATNÍ'!K58,CHAR(10),"")),"")</f>
        <v/>
      </c>
      <c r="K31" s="56" t="str">
        <f>IF(LEN('ZMĚNY ZP OSTATNÍ'!L58)&gt;0,UPPER(SUBSTITUTE('ZMĚNY ZP OSTATNÍ'!L58,CHAR(10),"")),"")</f>
        <v/>
      </c>
      <c r="L31" s="56" t="str">
        <f>IF(LEN('ZMĚNY ZP OSTATNÍ'!M58)&gt;0,UPPER(SUBSTITUTE('ZMĚNY ZP OSTATNÍ'!M58,CHAR(10),"")),"")</f>
        <v/>
      </c>
      <c r="M31" s="56" t="str">
        <f>IF(LEN('ZMĚNY ZP OSTATNÍ'!N58)&gt;0,UPPER(SUBSTITUTE('ZMĚNY ZP OSTATNÍ'!N58,CHAR(10),"")),"")</f>
        <v/>
      </c>
      <c r="N31" s="56" t="str">
        <f>IF(LEN('ZMĚNY ZP OSTATNÍ'!O58)&gt;0,UPPER(SUBSTITUTE('ZMĚNY ZP OSTATNÍ'!O58,CHAR(10),"")),"")</f>
        <v/>
      </c>
      <c r="O31" s="56" t="str">
        <f>IF(LEN('ZMĚNY ZP OSTATNÍ'!P58)&gt;0,UPPER(SUBSTITUTE('ZMĚNY ZP OSTATNÍ'!P58,CHAR(10),"")),"")</f>
        <v/>
      </c>
      <c r="P31" s="56" t="str">
        <f>IF(LEN('ZMĚNY ZP OSTATNÍ'!Q58)&gt;0,UPPER(SUBSTITUTE('ZMĚNY ZP OSTATNÍ'!Q58,CHAR(10),"")),"")</f>
        <v/>
      </c>
      <c r="Q31" s="56" t="str">
        <f>IF(LEN('ZMĚNY ZP OSTATNÍ'!R58)&gt;0,UPPER(SUBSTITUTE('ZMĚNY ZP OSTATNÍ'!R58,CHAR(10),"")),"")</f>
        <v/>
      </c>
      <c r="R31" s="56" t="str">
        <f>IF(LEN('ZMĚNY ZP OSTATNÍ'!S58)&gt;0,UPPER(SUBSTITUTE('ZMĚNY ZP OSTATNÍ'!S58,CHAR(10),"")),"")</f>
        <v/>
      </c>
      <c r="S31" s="56" t="str">
        <f>IF(LEN('ZMĚNY ZP OSTATNÍ'!T58)&gt;0,UPPER(SUBSTITUTE('ZMĚNY ZP OSTATNÍ'!T58,CHAR(10),"")),"")</f>
        <v/>
      </c>
      <c r="T31" s="57" t="str">
        <f>IF('ZMĚNY ZP OSTATNÍ'!U58="","",'ZMĚNY ZP OSTATNÍ'!U58)</f>
        <v/>
      </c>
      <c r="U31" s="56" t="str">
        <f>IF(LEN('ZMĚNY ZP OSTATNÍ'!V58)&gt;0,UPPER(SUBSTITUTE('ZMĚNY ZP OSTATNÍ'!V58,CHAR(10),"")),"")</f>
        <v/>
      </c>
      <c r="V31" s="56" t="str">
        <f>IF(LEN('ZMĚNY ZP OSTATNÍ'!W58)&gt;0,UPPER(SUBSTITUTE('ZMĚNY ZP OSTATNÍ'!W58,CHAR(10),"")),"")</f>
        <v/>
      </c>
      <c r="W31" s="56" t="str">
        <f>IF(LEN('ZMĚNY ZP OSTATNÍ'!X58)&gt;0,UPPER(SUBSTITUTE('ZMĚNY ZP OSTATNÍ'!X58,CHAR(10),"")),"")</f>
        <v/>
      </c>
      <c r="X31" s="56" t="str">
        <f>IF(LEN('ZMĚNY ZP OSTATNÍ'!Y58)&gt;0,UPPER(SUBSTITUTE('ZMĚNY ZP OSTATNÍ'!Y58,CHAR(10),"")),"")</f>
        <v/>
      </c>
      <c r="Y31" s="56" t="str">
        <f>IF(LEN('ZMĚNY ZP OSTATNÍ'!Z58)&gt;0,UPPER(SUBSTITUTE('ZMĚNY ZP OSTATNÍ'!Z58,CHAR(10),"")),"")</f>
        <v/>
      </c>
      <c r="Z31" s="56" t="str">
        <f>IF(LEN('ZMĚNY ZP OSTATNÍ'!AA58)&gt;0,UPPER(SUBSTITUTE('ZMĚNY ZP OSTATNÍ'!AA58,CHAR(10),"")),"")</f>
        <v/>
      </c>
      <c r="AA31" s="56" t="str">
        <f>IF(LEN('ZMĚNY ZP OSTATNÍ'!AB58)&gt;0,UPPER(SUBSTITUTE('ZMĚNY ZP OSTATNÍ'!AB58,CHAR(10),"")),"")</f>
        <v/>
      </c>
      <c r="AB31" s="56" t="str">
        <f>IF(LEN('ZMĚNY ZP OSTATNÍ'!AC58)&gt;0,UPPER(SUBSTITUTE('ZMĚNY ZP OSTATNÍ'!AC58,CHAR(10),"")),"")</f>
        <v/>
      </c>
      <c r="AC31" s="56" t="str">
        <f>IF(LEN('ZMĚNY ZP OSTATNÍ'!AD58)&gt;0,UPPER(SUBSTITUTE('ZMĚNY ZP OSTATNÍ'!AD58,CHAR(10),"")),"")</f>
        <v/>
      </c>
      <c r="AD31" s="56" t="str">
        <f>IF(LEN('ZMĚNY ZP OSTATNÍ'!AE58)&gt;0,UPPER(SUBSTITUTE('ZMĚNY ZP OSTATNÍ'!AE58,CHAR(10),"")),"")</f>
        <v/>
      </c>
      <c r="AE31" s="68" t="str">
        <f t="shared" si="9"/>
        <v/>
      </c>
      <c r="AF31" s="68" t="str">
        <f t="shared" si="9"/>
        <v/>
      </c>
      <c r="AG31" s="68" t="str">
        <f t="shared" si="9"/>
        <v/>
      </c>
      <c r="AH31" s="68" t="str">
        <f t="shared" si="9"/>
        <v/>
      </c>
      <c r="AI31" s="68" t="str">
        <f t="shared" si="9"/>
        <v/>
      </c>
      <c r="AJ31" s="68" t="str">
        <f t="shared" si="9"/>
        <v/>
      </c>
      <c r="AK31" s="68" t="str">
        <f t="shared" si="9"/>
        <v/>
      </c>
      <c r="AL31" s="68" t="str">
        <f t="shared" si="9"/>
        <v/>
      </c>
      <c r="AM31" s="68" t="str">
        <f t="shared" si="9"/>
        <v/>
      </c>
      <c r="AN31" s="68" t="str">
        <f t="shared" si="9"/>
        <v/>
      </c>
      <c r="AO31" s="68" t="str">
        <f t="shared" si="9"/>
        <v/>
      </c>
      <c r="AP31" s="68" t="str">
        <f t="shared" si="9"/>
        <v/>
      </c>
      <c r="AQ31" s="68" t="str">
        <f t="shared" si="9"/>
        <v/>
      </c>
      <c r="AR31" s="68" t="str">
        <f t="shared" si="9"/>
        <v/>
      </c>
      <c r="AS31" s="68" t="str">
        <f t="shared" si="9"/>
        <v/>
      </c>
      <c r="AT31" s="68" t="str">
        <f t="shared" si="8"/>
        <v/>
      </c>
      <c r="AU31" s="68" t="str">
        <f t="shared" si="8"/>
        <v/>
      </c>
      <c r="AV31" s="148" t="str">
        <f>IF(LEN('ZMĚNY ZP OSTATNÍ'!I58)&gt;0,UPPER(SUBSTITUTE('ZMĚNY ZP OSTATNÍ'!I58,CHAR(10),"")),"")</f>
        <v/>
      </c>
      <c r="AW31" s="80" t="str">
        <f t="shared" si="4"/>
        <v/>
      </c>
      <c r="AX31" s="80" t="str">
        <f t="shared" si="5"/>
        <v/>
      </c>
      <c r="AY31" s="68" t="str">
        <f t="shared" si="6"/>
        <v/>
      </c>
      <c r="AZ31" s="68" t="str">
        <f t="shared" si="10"/>
        <v/>
      </c>
      <c r="BA31" s="68" t="str">
        <f t="shared" si="10"/>
        <v/>
      </c>
      <c r="BB31" s="68" t="str">
        <f t="shared" si="10"/>
        <v/>
      </c>
      <c r="BC31" s="68" t="str">
        <f t="shared" si="10"/>
        <v/>
      </c>
      <c r="BD31" s="68" t="str">
        <f t="shared" si="10"/>
        <v/>
      </c>
      <c r="BE31" s="68" t="str">
        <f t="shared" si="10"/>
        <v/>
      </c>
      <c r="BF31" s="68" t="str">
        <f t="shared" si="10"/>
        <v/>
      </c>
      <c r="BG31" s="68" t="str">
        <f t="shared" si="10"/>
        <v/>
      </c>
    </row>
    <row r="32" spans="1:59" x14ac:dyDescent="0.35">
      <c r="A32" s="24" t="str">
        <f t="shared" si="7"/>
        <v/>
      </c>
      <c r="B32" s="56" t="str">
        <f>IF(LEN('ZMĚNY ZP OSTATNÍ'!B60)&gt;0,UPPER(SUBSTITUTE('ZMĚNY ZP OSTATNÍ'!B60,CHAR(10),"")),"")</f>
        <v/>
      </c>
      <c r="C32" s="56" t="str">
        <f>IF(LEN('ZMĚNY ZP OSTATNÍ'!C60)&gt;0,SUBSTITUTE('ZMĚNY ZP OSTATNÍ'!C60,CHAR(10),""),"")</f>
        <v/>
      </c>
      <c r="D32" s="56" t="str">
        <f>IF(LEN('ZMĚNY ZP OSTATNÍ'!D60)&gt;0,UPPER(SUBSTITUTE('ZMĚNY ZP OSTATNÍ'!D60,CHAR(10),"")),"")</f>
        <v/>
      </c>
      <c r="E32" s="56" t="str">
        <f>IF(LEN('ZMĚNY ZP OSTATNÍ'!E60)&gt;0,UPPER(SUBSTITUTE('ZMĚNY ZP OSTATNÍ'!E60,CHAR(10),"")),"")</f>
        <v/>
      </c>
      <c r="F32" s="56" t="str">
        <f>IF(LEN('ZMĚNY ZP OSTATNÍ'!F60)&gt;0,UPPER(SUBSTITUTE('ZMĚNY ZP OSTATNÍ'!F60,CHAR(10),"")),"")</f>
        <v/>
      </c>
      <c r="G32" s="56" t="str">
        <f>IF(LEN('ZMĚNY ZP OSTATNÍ'!G60)&gt;0,UPPER(SUBSTITUTE('ZMĚNY ZP OSTATNÍ'!G60,CHAR(10),"")),"")</f>
        <v/>
      </c>
      <c r="H32" s="56" t="str">
        <f>IF(LEN('ZMĚNY ZP OSTATNÍ'!H60)&gt;0,UPPER(SUBSTITUTE('ZMĚNY ZP OSTATNÍ'!H60,CHAR(10),"")),"")</f>
        <v/>
      </c>
      <c r="I32" s="56" t="str">
        <f>IF(LEN('ZMĚNY ZP OSTATNÍ'!J60)&gt;0,UPPER(SUBSTITUTE('ZMĚNY ZP OSTATNÍ'!J60,CHAR(10),"")),"")</f>
        <v/>
      </c>
      <c r="J32" s="56" t="str">
        <f>IF(LEN('ZMĚNY ZP OSTATNÍ'!K60)&gt;0,UPPER(SUBSTITUTE('ZMĚNY ZP OSTATNÍ'!K60,CHAR(10),"")),"")</f>
        <v/>
      </c>
      <c r="K32" s="56" t="str">
        <f>IF(LEN('ZMĚNY ZP OSTATNÍ'!L60)&gt;0,UPPER(SUBSTITUTE('ZMĚNY ZP OSTATNÍ'!L60,CHAR(10),"")),"")</f>
        <v/>
      </c>
      <c r="L32" s="56" t="str">
        <f>IF(LEN('ZMĚNY ZP OSTATNÍ'!M60)&gt;0,UPPER(SUBSTITUTE('ZMĚNY ZP OSTATNÍ'!M60,CHAR(10),"")),"")</f>
        <v/>
      </c>
      <c r="M32" s="56" t="str">
        <f>IF(LEN('ZMĚNY ZP OSTATNÍ'!N60)&gt;0,UPPER(SUBSTITUTE('ZMĚNY ZP OSTATNÍ'!N60,CHAR(10),"")),"")</f>
        <v/>
      </c>
      <c r="N32" s="56" t="str">
        <f>IF(LEN('ZMĚNY ZP OSTATNÍ'!O60)&gt;0,UPPER(SUBSTITUTE('ZMĚNY ZP OSTATNÍ'!O60,CHAR(10),"")),"")</f>
        <v/>
      </c>
      <c r="O32" s="56" t="str">
        <f>IF(LEN('ZMĚNY ZP OSTATNÍ'!P60)&gt;0,UPPER(SUBSTITUTE('ZMĚNY ZP OSTATNÍ'!P60,CHAR(10),"")),"")</f>
        <v/>
      </c>
      <c r="P32" s="56" t="str">
        <f>IF(LEN('ZMĚNY ZP OSTATNÍ'!Q60)&gt;0,UPPER(SUBSTITUTE('ZMĚNY ZP OSTATNÍ'!Q60,CHAR(10),"")),"")</f>
        <v/>
      </c>
      <c r="Q32" s="56" t="str">
        <f>IF(LEN('ZMĚNY ZP OSTATNÍ'!R60)&gt;0,UPPER(SUBSTITUTE('ZMĚNY ZP OSTATNÍ'!R60,CHAR(10),"")),"")</f>
        <v/>
      </c>
      <c r="R32" s="56" t="str">
        <f>IF(LEN('ZMĚNY ZP OSTATNÍ'!S60)&gt;0,UPPER(SUBSTITUTE('ZMĚNY ZP OSTATNÍ'!S60,CHAR(10),"")),"")</f>
        <v/>
      </c>
      <c r="S32" s="56" t="str">
        <f>IF(LEN('ZMĚNY ZP OSTATNÍ'!T60)&gt;0,UPPER(SUBSTITUTE('ZMĚNY ZP OSTATNÍ'!T60,CHAR(10),"")),"")</f>
        <v/>
      </c>
      <c r="T32" s="57" t="str">
        <f>IF('ZMĚNY ZP OSTATNÍ'!U60="","",'ZMĚNY ZP OSTATNÍ'!U60)</f>
        <v/>
      </c>
      <c r="U32" s="56" t="str">
        <f>IF(LEN('ZMĚNY ZP OSTATNÍ'!V60)&gt;0,UPPER(SUBSTITUTE('ZMĚNY ZP OSTATNÍ'!V60,CHAR(10),"")),"")</f>
        <v/>
      </c>
      <c r="V32" s="56" t="str">
        <f>IF(LEN('ZMĚNY ZP OSTATNÍ'!W60)&gt;0,UPPER(SUBSTITUTE('ZMĚNY ZP OSTATNÍ'!W60,CHAR(10),"")),"")</f>
        <v/>
      </c>
      <c r="W32" s="56" t="str">
        <f>IF(LEN('ZMĚNY ZP OSTATNÍ'!X60)&gt;0,UPPER(SUBSTITUTE('ZMĚNY ZP OSTATNÍ'!X60,CHAR(10),"")),"")</f>
        <v/>
      </c>
      <c r="X32" s="56" t="str">
        <f>IF(LEN('ZMĚNY ZP OSTATNÍ'!Y60)&gt;0,UPPER(SUBSTITUTE('ZMĚNY ZP OSTATNÍ'!Y60,CHAR(10),"")),"")</f>
        <v/>
      </c>
      <c r="Y32" s="56" t="str">
        <f>IF(LEN('ZMĚNY ZP OSTATNÍ'!Z60)&gt;0,UPPER(SUBSTITUTE('ZMĚNY ZP OSTATNÍ'!Z60,CHAR(10),"")),"")</f>
        <v/>
      </c>
      <c r="Z32" s="56" t="str">
        <f>IF(LEN('ZMĚNY ZP OSTATNÍ'!AA60)&gt;0,UPPER(SUBSTITUTE('ZMĚNY ZP OSTATNÍ'!AA60,CHAR(10),"")),"")</f>
        <v/>
      </c>
      <c r="AA32" s="56" t="str">
        <f>IF(LEN('ZMĚNY ZP OSTATNÍ'!AB60)&gt;0,UPPER(SUBSTITUTE('ZMĚNY ZP OSTATNÍ'!AB60,CHAR(10),"")),"")</f>
        <v/>
      </c>
      <c r="AB32" s="56" t="str">
        <f>IF(LEN('ZMĚNY ZP OSTATNÍ'!AC60)&gt;0,UPPER(SUBSTITUTE('ZMĚNY ZP OSTATNÍ'!AC60,CHAR(10),"")),"")</f>
        <v/>
      </c>
      <c r="AC32" s="56" t="str">
        <f>IF(LEN('ZMĚNY ZP OSTATNÍ'!AD60)&gt;0,UPPER(SUBSTITUTE('ZMĚNY ZP OSTATNÍ'!AD60,CHAR(10),"")),"")</f>
        <v/>
      </c>
      <c r="AD32" s="56" t="str">
        <f>IF(LEN('ZMĚNY ZP OSTATNÍ'!AE60)&gt;0,UPPER(SUBSTITUTE('ZMĚNY ZP OSTATNÍ'!AE60,CHAR(10),"")),"")</f>
        <v/>
      </c>
      <c r="AE32" s="68" t="str">
        <f t="shared" si="9"/>
        <v/>
      </c>
      <c r="AF32" s="68" t="str">
        <f t="shared" si="9"/>
        <v/>
      </c>
      <c r="AG32" s="68" t="str">
        <f t="shared" si="9"/>
        <v/>
      </c>
      <c r="AH32" s="68" t="str">
        <f t="shared" si="9"/>
        <v/>
      </c>
      <c r="AI32" s="68" t="str">
        <f t="shared" si="9"/>
        <v/>
      </c>
      <c r="AJ32" s="68" t="str">
        <f t="shared" si="9"/>
        <v/>
      </c>
      <c r="AK32" s="68" t="str">
        <f t="shared" si="9"/>
        <v/>
      </c>
      <c r="AL32" s="68" t="str">
        <f t="shared" si="9"/>
        <v/>
      </c>
      <c r="AM32" s="68" t="str">
        <f t="shared" si="9"/>
        <v/>
      </c>
      <c r="AN32" s="68" t="str">
        <f t="shared" si="9"/>
        <v/>
      </c>
      <c r="AO32" s="68" t="str">
        <f t="shared" si="9"/>
        <v/>
      </c>
      <c r="AP32" s="68" t="str">
        <f t="shared" si="9"/>
        <v/>
      </c>
      <c r="AQ32" s="68" t="str">
        <f t="shared" si="9"/>
        <v/>
      </c>
      <c r="AR32" s="68" t="str">
        <f t="shared" si="9"/>
        <v/>
      </c>
      <c r="AS32" s="68" t="str">
        <f t="shared" si="9"/>
        <v/>
      </c>
      <c r="AT32" s="68" t="str">
        <f t="shared" si="8"/>
        <v/>
      </c>
      <c r="AU32" s="68" t="str">
        <f t="shared" si="8"/>
        <v/>
      </c>
      <c r="AV32" s="148" t="str">
        <f>IF(LEN('ZMĚNY ZP OSTATNÍ'!I60)&gt;0,UPPER(SUBSTITUTE('ZMĚNY ZP OSTATNÍ'!I60,CHAR(10),"")),"")</f>
        <v/>
      </c>
      <c r="AW32" s="80" t="str">
        <f t="shared" si="4"/>
        <v/>
      </c>
      <c r="AX32" s="80" t="str">
        <f t="shared" si="5"/>
        <v/>
      </c>
      <c r="AY32" s="68" t="str">
        <f t="shared" si="6"/>
        <v/>
      </c>
      <c r="AZ32" s="68" t="str">
        <f t="shared" si="10"/>
        <v/>
      </c>
      <c r="BA32" s="68" t="str">
        <f t="shared" si="10"/>
        <v/>
      </c>
      <c r="BB32" s="68" t="str">
        <f t="shared" si="10"/>
        <v/>
      </c>
      <c r="BC32" s="68" t="str">
        <f t="shared" si="10"/>
        <v/>
      </c>
      <c r="BD32" s="68" t="str">
        <f t="shared" si="10"/>
        <v/>
      </c>
      <c r="BE32" s="68" t="str">
        <f t="shared" si="10"/>
        <v/>
      </c>
      <c r="BF32" s="68" t="str">
        <f t="shared" si="10"/>
        <v/>
      </c>
      <c r="BG32" s="68" t="str">
        <f t="shared" si="10"/>
        <v/>
      </c>
    </row>
    <row r="33" spans="1:59" x14ac:dyDescent="0.35">
      <c r="A33" s="24" t="str">
        <f t="shared" si="7"/>
        <v/>
      </c>
      <c r="B33" s="56" t="str">
        <f>IF(LEN('ZMĚNY ZP OSTATNÍ'!B62)&gt;0,UPPER(SUBSTITUTE('ZMĚNY ZP OSTATNÍ'!B62,CHAR(10),"")),"")</f>
        <v/>
      </c>
      <c r="C33" s="56" t="str">
        <f>IF(LEN('ZMĚNY ZP OSTATNÍ'!C62)&gt;0,SUBSTITUTE('ZMĚNY ZP OSTATNÍ'!C62,CHAR(10),""),"")</f>
        <v/>
      </c>
      <c r="D33" s="56" t="str">
        <f>IF(LEN('ZMĚNY ZP OSTATNÍ'!D62)&gt;0,UPPER(SUBSTITUTE('ZMĚNY ZP OSTATNÍ'!D62,CHAR(10),"")),"")</f>
        <v/>
      </c>
      <c r="E33" s="56" t="str">
        <f>IF(LEN('ZMĚNY ZP OSTATNÍ'!E62)&gt;0,UPPER(SUBSTITUTE('ZMĚNY ZP OSTATNÍ'!E62,CHAR(10),"")),"")</f>
        <v/>
      </c>
      <c r="F33" s="56" t="str">
        <f>IF(LEN('ZMĚNY ZP OSTATNÍ'!F62)&gt;0,UPPER(SUBSTITUTE('ZMĚNY ZP OSTATNÍ'!F62,CHAR(10),"")),"")</f>
        <v/>
      </c>
      <c r="G33" s="56" t="str">
        <f>IF(LEN('ZMĚNY ZP OSTATNÍ'!G62)&gt;0,UPPER(SUBSTITUTE('ZMĚNY ZP OSTATNÍ'!G62,CHAR(10),"")),"")</f>
        <v/>
      </c>
      <c r="H33" s="56" t="str">
        <f>IF(LEN('ZMĚNY ZP OSTATNÍ'!H62)&gt;0,UPPER(SUBSTITUTE('ZMĚNY ZP OSTATNÍ'!H62,CHAR(10),"")),"")</f>
        <v/>
      </c>
      <c r="I33" s="56" t="str">
        <f>IF(LEN('ZMĚNY ZP OSTATNÍ'!J62)&gt;0,UPPER(SUBSTITUTE('ZMĚNY ZP OSTATNÍ'!J62,CHAR(10),"")),"")</f>
        <v/>
      </c>
      <c r="J33" s="56" t="str">
        <f>IF(LEN('ZMĚNY ZP OSTATNÍ'!K62)&gt;0,UPPER(SUBSTITUTE('ZMĚNY ZP OSTATNÍ'!K62,CHAR(10),"")),"")</f>
        <v/>
      </c>
      <c r="K33" s="56" t="str">
        <f>IF(LEN('ZMĚNY ZP OSTATNÍ'!L62)&gt;0,UPPER(SUBSTITUTE('ZMĚNY ZP OSTATNÍ'!L62,CHAR(10),"")),"")</f>
        <v/>
      </c>
      <c r="L33" s="56" t="str">
        <f>IF(LEN('ZMĚNY ZP OSTATNÍ'!M62)&gt;0,UPPER(SUBSTITUTE('ZMĚNY ZP OSTATNÍ'!M62,CHAR(10),"")),"")</f>
        <v/>
      </c>
      <c r="M33" s="56" t="str">
        <f>IF(LEN('ZMĚNY ZP OSTATNÍ'!N62)&gt;0,UPPER(SUBSTITUTE('ZMĚNY ZP OSTATNÍ'!N62,CHAR(10),"")),"")</f>
        <v/>
      </c>
      <c r="N33" s="56" t="str">
        <f>IF(LEN('ZMĚNY ZP OSTATNÍ'!O62)&gt;0,UPPER(SUBSTITUTE('ZMĚNY ZP OSTATNÍ'!O62,CHAR(10),"")),"")</f>
        <v/>
      </c>
      <c r="O33" s="56" t="str">
        <f>IF(LEN('ZMĚNY ZP OSTATNÍ'!P62)&gt;0,UPPER(SUBSTITUTE('ZMĚNY ZP OSTATNÍ'!P62,CHAR(10),"")),"")</f>
        <v/>
      </c>
      <c r="P33" s="56" t="str">
        <f>IF(LEN('ZMĚNY ZP OSTATNÍ'!Q62)&gt;0,UPPER(SUBSTITUTE('ZMĚNY ZP OSTATNÍ'!Q62,CHAR(10),"")),"")</f>
        <v/>
      </c>
      <c r="Q33" s="56" t="str">
        <f>IF(LEN('ZMĚNY ZP OSTATNÍ'!R62)&gt;0,UPPER(SUBSTITUTE('ZMĚNY ZP OSTATNÍ'!R62,CHAR(10),"")),"")</f>
        <v/>
      </c>
      <c r="R33" s="56" t="str">
        <f>IF(LEN('ZMĚNY ZP OSTATNÍ'!S62)&gt;0,UPPER(SUBSTITUTE('ZMĚNY ZP OSTATNÍ'!S62,CHAR(10),"")),"")</f>
        <v/>
      </c>
      <c r="S33" s="56" t="str">
        <f>IF(LEN('ZMĚNY ZP OSTATNÍ'!T62)&gt;0,UPPER(SUBSTITUTE('ZMĚNY ZP OSTATNÍ'!T62,CHAR(10),"")),"")</f>
        <v/>
      </c>
      <c r="T33" s="57" t="str">
        <f>IF('ZMĚNY ZP OSTATNÍ'!U62="","",'ZMĚNY ZP OSTATNÍ'!U62)</f>
        <v/>
      </c>
      <c r="U33" s="56" t="str">
        <f>IF(LEN('ZMĚNY ZP OSTATNÍ'!V62)&gt;0,UPPER(SUBSTITUTE('ZMĚNY ZP OSTATNÍ'!V62,CHAR(10),"")),"")</f>
        <v/>
      </c>
      <c r="V33" s="56" t="str">
        <f>IF(LEN('ZMĚNY ZP OSTATNÍ'!W62)&gt;0,UPPER(SUBSTITUTE('ZMĚNY ZP OSTATNÍ'!W62,CHAR(10),"")),"")</f>
        <v/>
      </c>
      <c r="W33" s="56" t="str">
        <f>IF(LEN('ZMĚNY ZP OSTATNÍ'!X62)&gt;0,UPPER(SUBSTITUTE('ZMĚNY ZP OSTATNÍ'!X62,CHAR(10),"")),"")</f>
        <v/>
      </c>
      <c r="X33" s="56" t="str">
        <f>IF(LEN('ZMĚNY ZP OSTATNÍ'!Y62)&gt;0,UPPER(SUBSTITUTE('ZMĚNY ZP OSTATNÍ'!Y62,CHAR(10),"")),"")</f>
        <v/>
      </c>
      <c r="Y33" s="56" t="str">
        <f>IF(LEN('ZMĚNY ZP OSTATNÍ'!Z62)&gt;0,UPPER(SUBSTITUTE('ZMĚNY ZP OSTATNÍ'!Z62,CHAR(10),"")),"")</f>
        <v/>
      </c>
      <c r="Z33" s="56" t="str">
        <f>IF(LEN('ZMĚNY ZP OSTATNÍ'!AA62)&gt;0,UPPER(SUBSTITUTE('ZMĚNY ZP OSTATNÍ'!AA62,CHAR(10),"")),"")</f>
        <v/>
      </c>
      <c r="AA33" s="56" t="str">
        <f>IF(LEN('ZMĚNY ZP OSTATNÍ'!AB62)&gt;0,UPPER(SUBSTITUTE('ZMĚNY ZP OSTATNÍ'!AB62,CHAR(10),"")),"")</f>
        <v/>
      </c>
      <c r="AB33" s="56" t="str">
        <f>IF(LEN('ZMĚNY ZP OSTATNÍ'!AC62)&gt;0,UPPER(SUBSTITUTE('ZMĚNY ZP OSTATNÍ'!AC62,CHAR(10),"")),"")</f>
        <v/>
      </c>
      <c r="AC33" s="56" t="str">
        <f>IF(LEN('ZMĚNY ZP OSTATNÍ'!AD62)&gt;0,UPPER(SUBSTITUTE('ZMĚNY ZP OSTATNÍ'!AD62,CHAR(10),"")),"")</f>
        <v/>
      </c>
      <c r="AD33" s="56" t="str">
        <f>IF(LEN('ZMĚNY ZP OSTATNÍ'!AE62)&gt;0,UPPER(SUBSTITUTE('ZMĚNY ZP OSTATNÍ'!AE62,CHAR(10),"")),"")</f>
        <v/>
      </c>
      <c r="AE33" s="68" t="str">
        <f t="shared" si="9"/>
        <v/>
      </c>
      <c r="AF33" s="68" t="str">
        <f t="shared" si="9"/>
        <v/>
      </c>
      <c r="AG33" s="68" t="str">
        <f t="shared" si="9"/>
        <v/>
      </c>
      <c r="AH33" s="68" t="str">
        <f t="shared" si="9"/>
        <v/>
      </c>
      <c r="AI33" s="68" t="str">
        <f t="shared" si="9"/>
        <v/>
      </c>
      <c r="AJ33" s="68" t="str">
        <f t="shared" si="9"/>
        <v/>
      </c>
      <c r="AK33" s="68" t="str">
        <f t="shared" si="9"/>
        <v/>
      </c>
      <c r="AL33" s="68" t="str">
        <f t="shared" si="9"/>
        <v/>
      </c>
      <c r="AM33" s="68" t="str">
        <f t="shared" si="9"/>
        <v/>
      </c>
      <c r="AN33" s="68" t="str">
        <f t="shared" si="9"/>
        <v/>
      </c>
      <c r="AO33" s="68" t="str">
        <f t="shared" si="9"/>
        <v/>
      </c>
      <c r="AP33" s="68" t="str">
        <f t="shared" si="9"/>
        <v/>
      </c>
      <c r="AQ33" s="68" t="str">
        <f t="shared" si="9"/>
        <v/>
      </c>
      <c r="AR33" s="68" t="str">
        <f t="shared" si="9"/>
        <v/>
      </c>
      <c r="AS33" s="68" t="str">
        <f t="shared" si="9"/>
        <v/>
      </c>
      <c r="AT33" s="68" t="str">
        <f t="shared" si="8"/>
        <v/>
      </c>
      <c r="AU33" s="68" t="str">
        <f t="shared" si="8"/>
        <v/>
      </c>
      <c r="AV33" s="148" t="str">
        <f>IF(LEN('ZMĚNY ZP OSTATNÍ'!I62)&gt;0,UPPER(SUBSTITUTE('ZMĚNY ZP OSTATNÍ'!I62,CHAR(10),"")),"")</f>
        <v/>
      </c>
      <c r="AW33" s="80" t="str">
        <f t="shared" si="4"/>
        <v/>
      </c>
      <c r="AX33" s="80" t="str">
        <f t="shared" si="5"/>
        <v/>
      </c>
      <c r="AY33" s="68" t="str">
        <f t="shared" si="6"/>
        <v/>
      </c>
      <c r="AZ33" s="68" t="str">
        <f t="shared" si="10"/>
        <v/>
      </c>
      <c r="BA33" s="68" t="str">
        <f t="shared" si="10"/>
        <v/>
      </c>
      <c r="BB33" s="68" t="str">
        <f t="shared" si="10"/>
        <v/>
      </c>
      <c r="BC33" s="68" t="str">
        <f t="shared" si="10"/>
        <v/>
      </c>
      <c r="BD33" s="68" t="str">
        <f t="shared" si="10"/>
        <v/>
      </c>
      <c r="BE33" s="68" t="str">
        <f t="shared" si="10"/>
        <v/>
      </c>
      <c r="BF33" s="68" t="str">
        <f t="shared" si="10"/>
        <v/>
      </c>
      <c r="BG33" s="68" t="str">
        <f t="shared" si="10"/>
        <v/>
      </c>
    </row>
    <row r="34" spans="1:59" x14ac:dyDescent="0.35">
      <c r="A34" s="24" t="str">
        <f t="shared" si="7"/>
        <v/>
      </c>
      <c r="B34" s="56" t="str">
        <f>IF(LEN('ZMĚNY ZP OSTATNÍ'!B64)&gt;0,UPPER(SUBSTITUTE('ZMĚNY ZP OSTATNÍ'!B64,CHAR(10),"")),"")</f>
        <v/>
      </c>
      <c r="C34" s="56" t="str">
        <f>IF(LEN('ZMĚNY ZP OSTATNÍ'!C64)&gt;0,SUBSTITUTE('ZMĚNY ZP OSTATNÍ'!C64,CHAR(10),""),"")</f>
        <v/>
      </c>
      <c r="D34" s="56" t="str">
        <f>IF(LEN('ZMĚNY ZP OSTATNÍ'!D64)&gt;0,UPPER(SUBSTITUTE('ZMĚNY ZP OSTATNÍ'!D64,CHAR(10),"")),"")</f>
        <v/>
      </c>
      <c r="E34" s="56" t="str">
        <f>IF(LEN('ZMĚNY ZP OSTATNÍ'!E64)&gt;0,UPPER(SUBSTITUTE('ZMĚNY ZP OSTATNÍ'!E64,CHAR(10),"")),"")</f>
        <v/>
      </c>
      <c r="F34" s="56" t="str">
        <f>IF(LEN('ZMĚNY ZP OSTATNÍ'!F64)&gt;0,UPPER(SUBSTITUTE('ZMĚNY ZP OSTATNÍ'!F64,CHAR(10),"")),"")</f>
        <v/>
      </c>
      <c r="G34" s="56" t="str">
        <f>IF(LEN('ZMĚNY ZP OSTATNÍ'!G64)&gt;0,UPPER(SUBSTITUTE('ZMĚNY ZP OSTATNÍ'!G64,CHAR(10),"")),"")</f>
        <v/>
      </c>
      <c r="H34" s="56" t="str">
        <f>IF(LEN('ZMĚNY ZP OSTATNÍ'!H64)&gt;0,UPPER(SUBSTITUTE('ZMĚNY ZP OSTATNÍ'!H64,CHAR(10),"")),"")</f>
        <v/>
      </c>
      <c r="I34" s="56" t="str">
        <f>IF(LEN('ZMĚNY ZP OSTATNÍ'!J64)&gt;0,UPPER(SUBSTITUTE('ZMĚNY ZP OSTATNÍ'!J64,CHAR(10),"")),"")</f>
        <v/>
      </c>
      <c r="J34" s="56" t="str">
        <f>IF(LEN('ZMĚNY ZP OSTATNÍ'!K64)&gt;0,UPPER(SUBSTITUTE('ZMĚNY ZP OSTATNÍ'!K64,CHAR(10),"")),"")</f>
        <v/>
      </c>
      <c r="K34" s="56" t="str">
        <f>IF(LEN('ZMĚNY ZP OSTATNÍ'!L64)&gt;0,UPPER(SUBSTITUTE('ZMĚNY ZP OSTATNÍ'!L64,CHAR(10),"")),"")</f>
        <v/>
      </c>
      <c r="L34" s="56" t="str">
        <f>IF(LEN('ZMĚNY ZP OSTATNÍ'!M64)&gt;0,UPPER(SUBSTITUTE('ZMĚNY ZP OSTATNÍ'!M64,CHAR(10),"")),"")</f>
        <v/>
      </c>
      <c r="M34" s="56" t="str">
        <f>IF(LEN('ZMĚNY ZP OSTATNÍ'!N64)&gt;0,UPPER(SUBSTITUTE('ZMĚNY ZP OSTATNÍ'!N64,CHAR(10),"")),"")</f>
        <v/>
      </c>
      <c r="N34" s="56" t="str">
        <f>IF(LEN('ZMĚNY ZP OSTATNÍ'!O64)&gt;0,UPPER(SUBSTITUTE('ZMĚNY ZP OSTATNÍ'!O64,CHAR(10),"")),"")</f>
        <v/>
      </c>
      <c r="O34" s="56" t="str">
        <f>IF(LEN('ZMĚNY ZP OSTATNÍ'!P64)&gt;0,UPPER(SUBSTITUTE('ZMĚNY ZP OSTATNÍ'!P64,CHAR(10),"")),"")</f>
        <v/>
      </c>
      <c r="P34" s="56" t="str">
        <f>IF(LEN('ZMĚNY ZP OSTATNÍ'!Q64)&gt;0,UPPER(SUBSTITUTE('ZMĚNY ZP OSTATNÍ'!Q64,CHAR(10),"")),"")</f>
        <v/>
      </c>
      <c r="Q34" s="56" t="str">
        <f>IF(LEN('ZMĚNY ZP OSTATNÍ'!R64)&gt;0,UPPER(SUBSTITUTE('ZMĚNY ZP OSTATNÍ'!R64,CHAR(10),"")),"")</f>
        <v/>
      </c>
      <c r="R34" s="56" t="str">
        <f>IF(LEN('ZMĚNY ZP OSTATNÍ'!S64)&gt;0,UPPER(SUBSTITUTE('ZMĚNY ZP OSTATNÍ'!S64,CHAR(10),"")),"")</f>
        <v/>
      </c>
      <c r="S34" s="56" t="str">
        <f>IF(LEN('ZMĚNY ZP OSTATNÍ'!T64)&gt;0,UPPER(SUBSTITUTE('ZMĚNY ZP OSTATNÍ'!T64,CHAR(10),"")),"")</f>
        <v/>
      </c>
      <c r="T34" s="57" t="str">
        <f>IF('ZMĚNY ZP OSTATNÍ'!U64="","",'ZMĚNY ZP OSTATNÍ'!U64)</f>
        <v/>
      </c>
      <c r="U34" s="56" t="str">
        <f>IF(LEN('ZMĚNY ZP OSTATNÍ'!V64)&gt;0,UPPER(SUBSTITUTE('ZMĚNY ZP OSTATNÍ'!V64,CHAR(10),"")),"")</f>
        <v/>
      </c>
      <c r="V34" s="56" t="str">
        <f>IF(LEN('ZMĚNY ZP OSTATNÍ'!W64)&gt;0,UPPER(SUBSTITUTE('ZMĚNY ZP OSTATNÍ'!W64,CHAR(10),"")),"")</f>
        <v/>
      </c>
      <c r="W34" s="56" t="str">
        <f>IF(LEN('ZMĚNY ZP OSTATNÍ'!X64)&gt;0,UPPER(SUBSTITUTE('ZMĚNY ZP OSTATNÍ'!X64,CHAR(10),"")),"")</f>
        <v/>
      </c>
      <c r="X34" s="56" t="str">
        <f>IF(LEN('ZMĚNY ZP OSTATNÍ'!Y64)&gt;0,UPPER(SUBSTITUTE('ZMĚNY ZP OSTATNÍ'!Y64,CHAR(10),"")),"")</f>
        <v/>
      </c>
      <c r="Y34" s="56" t="str">
        <f>IF(LEN('ZMĚNY ZP OSTATNÍ'!Z64)&gt;0,UPPER(SUBSTITUTE('ZMĚNY ZP OSTATNÍ'!Z64,CHAR(10),"")),"")</f>
        <v/>
      </c>
      <c r="Z34" s="56" t="str">
        <f>IF(LEN('ZMĚNY ZP OSTATNÍ'!AA64)&gt;0,UPPER(SUBSTITUTE('ZMĚNY ZP OSTATNÍ'!AA64,CHAR(10),"")),"")</f>
        <v/>
      </c>
      <c r="AA34" s="56" t="str">
        <f>IF(LEN('ZMĚNY ZP OSTATNÍ'!AB64)&gt;0,UPPER(SUBSTITUTE('ZMĚNY ZP OSTATNÍ'!AB64,CHAR(10),"")),"")</f>
        <v/>
      </c>
      <c r="AB34" s="56" t="str">
        <f>IF(LEN('ZMĚNY ZP OSTATNÍ'!AC64)&gt;0,UPPER(SUBSTITUTE('ZMĚNY ZP OSTATNÍ'!AC64,CHAR(10),"")),"")</f>
        <v/>
      </c>
      <c r="AC34" s="56" t="str">
        <f>IF(LEN('ZMĚNY ZP OSTATNÍ'!AD64)&gt;0,UPPER(SUBSTITUTE('ZMĚNY ZP OSTATNÍ'!AD64,CHAR(10),"")),"")</f>
        <v/>
      </c>
      <c r="AD34" s="56" t="str">
        <f>IF(LEN('ZMĚNY ZP OSTATNÍ'!AE64)&gt;0,UPPER(SUBSTITUTE('ZMĚNY ZP OSTATNÍ'!AE64,CHAR(10),"")),"")</f>
        <v/>
      </c>
      <c r="AE34" s="68" t="str">
        <f t="shared" si="9"/>
        <v/>
      </c>
      <c r="AF34" s="68" t="str">
        <f t="shared" si="9"/>
        <v/>
      </c>
      <c r="AG34" s="68" t="str">
        <f t="shared" si="9"/>
        <v/>
      </c>
      <c r="AH34" s="68" t="str">
        <f t="shared" si="9"/>
        <v/>
      </c>
      <c r="AI34" s="68" t="str">
        <f t="shared" si="9"/>
        <v/>
      </c>
      <c r="AJ34" s="68" t="str">
        <f t="shared" si="9"/>
        <v/>
      </c>
      <c r="AK34" s="68" t="str">
        <f t="shared" si="9"/>
        <v/>
      </c>
      <c r="AL34" s="68" t="str">
        <f t="shared" si="9"/>
        <v/>
      </c>
      <c r="AM34" s="68" t="str">
        <f t="shared" si="9"/>
        <v/>
      </c>
      <c r="AN34" s="68" t="str">
        <f t="shared" si="9"/>
        <v/>
      </c>
      <c r="AO34" s="68" t="str">
        <f t="shared" si="9"/>
        <v/>
      </c>
      <c r="AP34" s="68" t="str">
        <f t="shared" si="9"/>
        <v/>
      </c>
      <c r="AQ34" s="68" t="str">
        <f t="shared" si="9"/>
        <v/>
      </c>
      <c r="AR34" s="68" t="str">
        <f t="shared" si="9"/>
        <v/>
      </c>
      <c r="AS34" s="68" t="str">
        <f t="shared" si="9"/>
        <v/>
      </c>
      <c r="AT34" s="68" t="str">
        <f t="shared" si="8"/>
        <v/>
      </c>
      <c r="AU34" s="68" t="str">
        <f t="shared" si="8"/>
        <v/>
      </c>
      <c r="AV34" s="148" t="str">
        <f>IF(LEN('ZMĚNY ZP OSTATNÍ'!I64)&gt;0,UPPER(SUBSTITUTE('ZMĚNY ZP OSTATNÍ'!I64,CHAR(10),"")),"")</f>
        <v/>
      </c>
      <c r="AW34" s="80" t="str">
        <f t="shared" si="4"/>
        <v/>
      </c>
      <c r="AX34" s="80" t="str">
        <f t="shared" si="5"/>
        <v/>
      </c>
      <c r="AY34" s="68" t="str">
        <f t="shared" si="6"/>
        <v/>
      </c>
      <c r="AZ34" s="68" t="str">
        <f t="shared" si="10"/>
        <v/>
      </c>
      <c r="BA34" s="68" t="str">
        <f t="shared" si="10"/>
        <v/>
      </c>
      <c r="BB34" s="68" t="str">
        <f t="shared" si="10"/>
        <v/>
      </c>
      <c r="BC34" s="68" t="str">
        <f t="shared" si="10"/>
        <v/>
      </c>
      <c r="BD34" s="68" t="str">
        <f t="shared" si="10"/>
        <v/>
      </c>
      <c r="BE34" s="68" t="str">
        <f t="shared" si="10"/>
        <v/>
      </c>
      <c r="BF34" s="68" t="str">
        <f t="shared" si="10"/>
        <v/>
      </c>
      <c r="BG34" s="68" t="str">
        <f t="shared" si="10"/>
        <v/>
      </c>
    </row>
    <row r="35" spans="1:59" x14ac:dyDescent="0.35">
      <c r="A35" s="24" t="str">
        <f t="shared" si="7"/>
        <v/>
      </c>
      <c r="B35" s="56" t="str">
        <f>IF(LEN('ZMĚNY ZP OSTATNÍ'!B66)&gt;0,UPPER(SUBSTITUTE('ZMĚNY ZP OSTATNÍ'!B66,CHAR(10),"")),"")</f>
        <v/>
      </c>
      <c r="C35" s="56" t="str">
        <f>IF(LEN('ZMĚNY ZP OSTATNÍ'!C66)&gt;0,SUBSTITUTE('ZMĚNY ZP OSTATNÍ'!C66,CHAR(10),""),"")</f>
        <v/>
      </c>
      <c r="D35" s="56" t="str">
        <f>IF(LEN('ZMĚNY ZP OSTATNÍ'!D66)&gt;0,UPPER(SUBSTITUTE('ZMĚNY ZP OSTATNÍ'!D66,CHAR(10),"")),"")</f>
        <v/>
      </c>
      <c r="E35" s="56" t="str">
        <f>IF(LEN('ZMĚNY ZP OSTATNÍ'!E66)&gt;0,UPPER(SUBSTITUTE('ZMĚNY ZP OSTATNÍ'!E66,CHAR(10),"")),"")</f>
        <v/>
      </c>
      <c r="F35" s="56" t="str">
        <f>IF(LEN('ZMĚNY ZP OSTATNÍ'!F66)&gt;0,UPPER(SUBSTITUTE('ZMĚNY ZP OSTATNÍ'!F66,CHAR(10),"")),"")</f>
        <v/>
      </c>
      <c r="G35" s="56" t="str">
        <f>IF(LEN('ZMĚNY ZP OSTATNÍ'!G66)&gt;0,UPPER(SUBSTITUTE('ZMĚNY ZP OSTATNÍ'!G66,CHAR(10),"")),"")</f>
        <v/>
      </c>
      <c r="H35" s="56" t="str">
        <f>IF(LEN('ZMĚNY ZP OSTATNÍ'!H66)&gt;0,UPPER(SUBSTITUTE('ZMĚNY ZP OSTATNÍ'!H66,CHAR(10),"")),"")</f>
        <v/>
      </c>
      <c r="I35" s="56" t="str">
        <f>IF(LEN('ZMĚNY ZP OSTATNÍ'!J66)&gt;0,UPPER(SUBSTITUTE('ZMĚNY ZP OSTATNÍ'!J66,CHAR(10),"")),"")</f>
        <v/>
      </c>
      <c r="J35" s="56" t="str">
        <f>IF(LEN('ZMĚNY ZP OSTATNÍ'!K66)&gt;0,UPPER(SUBSTITUTE('ZMĚNY ZP OSTATNÍ'!K66,CHAR(10),"")),"")</f>
        <v/>
      </c>
      <c r="K35" s="56" t="str">
        <f>IF(LEN('ZMĚNY ZP OSTATNÍ'!L66)&gt;0,UPPER(SUBSTITUTE('ZMĚNY ZP OSTATNÍ'!L66,CHAR(10),"")),"")</f>
        <v/>
      </c>
      <c r="L35" s="56" t="str">
        <f>IF(LEN('ZMĚNY ZP OSTATNÍ'!M66)&gt;0,UPPER(SUBSTITUTE('ZMĚNY ZP OSTATNÍ'!M66,CHAR(10),"")),"")</f>
        <v/>
      </c>
      <c r="M35" s="56" t="str">
        <f>IF(LEN('ZMĚNY ZP OSTATNÍ'!N66)&gt;0,UPPER(SUBSTITUTE('ZMĚNY ZP OSTATNÍ'!N66,CHAR(10),"")),"")</f>
        <v/>
      </c>
      <c r="N35" s="56" t="str">
        <f>IF(LEN('ZMĚNY ZP OSTATNÍ'!O66)&gt;0,UPPER(SUBSTITUTE('ZMĚNY ZP OSTATNÍ'!O66,CHAR(10),"")),"")</f>
        <v/>
      </c>
      <c r="O35" s="56" t="str">
        <f>IF(LEN('ZMĚNY ZP OSTATNÍ'!P66)&gt;0,UPPER(SUBSTITUTE('ZMĚNY ZP OSTATNÍ'!P66,CHAR(10),"")),"")</f>
        <v/>
      </c>
      <c r="P35" s="56" t="str">
        <f>IF(LEN('ZMĚNY ZP OSTATNÍ'!Q66)&gt;0,UPPER(SUBSTITUTE('ZMĚNY ZP OSTATNÍ'!Q66,CHAR(10),"")),"")</f>
        <v/>
      </c>
      <c r="Q35" s="56" t="str">
        <f>IF(LEN('ZMĚNY ZP OSTATNÍ'!R66)&gt;0,UPPER(SUBSTITUTE('ZMĚNY ZP OSTATNÍ'!R66,CHAR(10),"")),"")</f>
        <v/>
      </c>
      <c r="R35" s="56" t="str">
        <f>IF(LEN('ZMĚNY ZP OSTATNÍ'!S66)&gt;0,UPPER(SUBSTITUTE('ZMĚNY ZP OSTATNÍ'!S66,CHAR(10),"")),"")</f>
        <v/>
      </c>
      <c r="S35" s="56" t="str">
        <f>IF(LEN('ZMĚNY ZP OSTATNÍ'!T66)&gt;0,UPPER(SUBSTITUTE('ZMĚNY ZP OSTATNÍ'!T66,CHAR(10),"")),"")</f>
        <v/>
      </c>
      <c r="T35" s="57" t="str">
        <f>IF('ZMĚNY ZP OSTATNÍ'!U66="","",'ZMĚNY ZP OSTATNÍ'!U66)</f>
        <v/>
      </c>
      <c r="U35" s="56" t="str">
        <f>IF(LEN('ZMĚNY ZP OSTATNÍ'!V66)&gt;0,UPPER(SUBSTITUTE('ZMĚNY ZP OSTATNÍ'!V66,CHAR(10),"")),"")</f>
        <v/>
      </c>
      <c r="V35" s="56" t="str">
        <f>IF(LEN('ZMĚNY ZP OSTATNÍ'!W66)&gt;0,UPPER(SUBSTITUTE('ZMĚNY ZP OSTATNÍ'!W66,CHAR(10),"")),"")</f>
        <v/>
      </c>
      <c r="W35" s="56" t="str">
        <f>IF(LEN('ZMĚNY ZP OSTATNÍ'!X66)&gt;0,UPPER(SUBSTITUTE('ZMĚNY ZP OSTATNÍ'!X66,CHAR(10),"")),"")</f>
        <v/>
      </c>
      <c r="X35" s="56" t="str">
        <f>IF(LEN('ZMĚNY ZP OSTATNÍ'!Y66)&gt;0,UPPER(SUBSTITUTE('ZMĚNY ZP OSTATNÍ'!Y66,CHAR(10),"")),"")</f>
        <v/>
      </c>
      <c r="Y35" s="56" t="str">
        <f>IF(LEN('ZMĚNY ZP OSTATNÍ'!Z66)&gt;0,UPPER(SUBSTITUTE('ZMĚNY ZP OSTATNÍ'!Z66,CHAR(10),"")),"")</f>
        <v/>
      </c>
      <c r="Z35" s="56" t="str">
        <f>IF(LEN('ZMĚNY ZP OSTATNÍ'!AA66)&gt;0,UPPER(SUBSTITUTE('ZMĚNY ZP OSTATNÍ'!AA66,CHAR(10),"")),"")</f>
        <v/>
      </c>
      <c r="AA35" s="56" t="str">
        <f>IF(LEN('ZMĚNY ZP OSTATNÍ'!AB66)&gt;0,UPPER(SUBSTITUTE('ZMĚNY ZP OSTATNÍ'!AB66,CHAR(10),"")),"")</f>
        <v/>
      </c>
      <c r="AB35" s="56" t="str">
        <f>IF(LEN('ZMĚNY ZP OSTATNÍ'!AC66)&gt;0,UPPER(SUBSTITUTE('ZMĚNY ZP OSTATNÍ'!AC66,CHAR(10),"")),"")</f>
        <v/>
      </c>
      <c r="AC35" s="56" t="str">
        <f>IF(LEN('ZMĚNY ZP OSTATNÍ'!AD66)&gt;0,UPPER(SUBSTITUTE('ZMĚNY ZP OSTATNÍ'!AD66,CHAR(10),"")),"")</f>
        <v/>
      </c>
      <c r="AD35" s="56" t="str">
        <f>IF(LEN('ZMĚNY ZP OSTATNÍ'!AE66)&gt;0,UPPER(SUBSTITUTE('ZMĚNY ZP OSTATNÍ'!AE66,CHAR(10),"")),"")</f>
        <v/>
      </c>
      <c r="AE35" s="68" t="str">
        <f t="shared" si="9"/>
        <v/>
      </c>
      <c r="AF35" s="68" t="str">
        <f t="shared" si="9"/>
        <v/>
      </c>
      <c r="AG35" s="68" t="str">
        <f t="shared" si="9"/>
        <v/>
      </c>
      <c r="AH35" s="68" t="str">
        <f t="shared" si="9"/>
        <v/>
      </c>
      <c r="AI35" s="68" t="str">
        <f t="shared" si="9"/>
        <v/>
      </c>
      <c r="AJ35" s="68" t="str">
        <f t="shared" si="9"/>
        <v/>
      </c>
      <c r="AK35" s="68" t="str">
        <f t="shared" si="9"/>
        <v/>
      </c>
      <c r="AL35" s="68" t="str">
        <f t="shared" si="9"/>
        <v/>
      </c>
      <c r="AM35" s="68" t="str">
        <f t="shared" si="9"/>
        <v/>
      </c>
      <c r="AN35" s="68" t="str">
        <f t="shared" si="9"/>
        <v/>
      </c>
      <c r="AO35" s="68" t="str">
        <f t="shared" si="9"/>
        <v/>
      </c>
      <c r="AP35" s="68" t="str">
        <f t="shared" si="9"/>
        <v/>
      </c>
      <c r="AQ35" s="68" t="str">
        <f t="shared" si="9"/>
        <v/>
      </c>
      <c r="AR35" s="68" t="str">
        <f t="shared" si="9"/>
        <v/>
      </c>
      <c r="AS35" s="68" t="str">
        <f t="shared" si="9"/>
        <v/>
      </c>
      <c r="AT35" s="68" t="str">
        <f t="shared" si="8"/>
        <v/>
      </c>
      <c r="AU35" s="68" t="str">
        <f t="shared" si="8"/>
        <v/>
      </c>
      <c r="AV35" s="148" t="str">
        <f>IF(LEN('ZMĚNY ZP OSTATNÍ'!I66)&gt;0,UPPER(SUBSTITUTE('ZMĚNY ZP OSTATNÍ'!I66,CHAR(10),"")),"")</f>
        <v/>
      </c>
      <c r="AW35" s="80" t="str">
        <f t="shared" si="4"/>
        <v/>
      </c>
      <c r="AX35" s="80" t="str">
        <f t="shared" si="5"/>
        <v/>
      </c>
      <c r="AY35" s="68" t="str">
        <f t="shared" si="6"/>
        <v/>
      </c>
      <c r="AZ35" s="68" t="str">
        <f t="shared" si="10"/>
        <v/>
      </c>
      <c r="BA35" s="68" t="str">
        <f t="shared" si="10"/>
        <v/>
      </c>
      <c r="BB35" s="68" t="str">
        <f t="shared" si="10"/>
        <v/>
      </c>
      <c r="BC35" s="68" t="str">
        <f t="shared" si="10"/>
        <v/>
      </c>
      <c r="BD35" s="68" t="str">
        <f t="shared" si="10"/>
        <v/>
      </c>
      <c r="BE35" s="68" t="str">
        <f t="shared" si="10"/>
        <v/>
      </c>
      <c r="BF35" s="68" t="str">
        <f t="shared" si="10"/>
        <v/>
      </c>
      <c r="BG35" s="68" t="str">
        <f t="shared" si="10"/>
        <v/>
      </c>
    </row>
    <row r="36" spans="1:59" x14ac:dyDescent="0.35">
      <c r="A36" s="24" t="str">
        <f t="shared" si="7"/>
        <v/>
      </c>
      <c r="B36" s="56" t="str">
        <f>IF(LEN('ZMĚNY ZP OSTATNÍ'!B68)&gt;0,UPPER(SUBSTITUTE('ZMĚNY ZP OSTATNÍ'!B68,CHAR(10),"")),"")</f>
        <v/>
      </c>
      <c r="C36" s="56" t="str">
        <f>IF(LEN('ZMĚNY ZP OSTATNÍ'!C68)&gt;0,SUBSTITUTE('ZMĚNY ZP OSTATNÍ'!C68,CHAR(10),""),"")</f>
        <v/>
      </c>
      <c r="D36" s="56" t="str">
        <f>IF(LEN('ZMĚNY ZP OSTATNÍ'!D68)&gt;0,UPPER(SUBSTITUTE('ZMĚNY ZP OSTATNÍ'!D68,CHAR(10),"")),"")</f>
        <v/>
      </c>
      <c r="E36" s="56" t="str">
        <f>IF(LEN('ZMĚNY ZP OSTATNÍ'!E68)&gt;0,UPPER(SUBSTITUTE('ZMĚNY ZP OSTATNÍ'!E68,CHAR(10),"")),"")</f>
        <v/>
      </c>
      <c r="F36" s="56" t="str">
        <f>IF(LEN('ZMĚNY ZP OSTATNÍ'!F68)&gt;0,UPPER(SUBSTITUTE('ZMĚNY ZP OSTATNÍ'!F68,CHAR(10),"")),"")</f>
        <v/>
      </c>
      <c r="G36" s="56" t="str">
        <f>IF(LEN('ZMĚNY ZP OSTATNÍ'!G68)&gt;0,UPPER(SUBSTITUTE('ZMĚNY ZP OSTATNÍ'!G68,CHAR(10),"")),"")</f>
        <v/>
      </c>
      <c r="H36" s="56" t="str">
        <f>IF(LEN('ZMĚNY ZP OSTATNÍ'!H68)&gt;0,UPPER(SUBSTITUTE('ZMĚNY ZP OSTATNÍ'!H68,CHAR(10),"")),"")</f>
        <v/>
      </c>
      <c r="I36" s="56" t="str">
        <f>IF(LEN('ZMĚNY ZP OSTATNÍ'!J68)&gt;0,UPPER(SUBSTITUTE('ZMĚNY ZP OSTATNÍ'!J68,CHAR(10),"")),"")</f>
        <v/>
      </c>
      <c r="J36" s="56" t="str">
        <f>IF(LEN('ZMĚNY ZP OSTATNÍ'!K68)&gt;0,UPPER(SUBSTITUTE('ZMĚNY ZP OSTATNÍ'!K68,CHAR(10),"")),"")</f>
        <v/>
      </c>
      <c r="K36" s="56" t="str">
        <f>IF(LEN('ZMĚNY ZP OSTATNÍ'!L68)&gt;0,UPPER(SUBSTITUTE('ZMĚNY ZP OSTATNÍ'!L68,CHAR(10),"")),"")</f>
        <v/>
      </c>
      <c r="L36" s="56" t="str">
        <f>IF(LEN('ZMĚNY ZP OSTATNÍ'!M68)&gt;0,UPPER(SUBSTITUTE('ZMĚNY ZP OSTATNÍ'!M68,CHAR(10),"")),"")</f>
        <v/>
      </c>
      <c r="M36" s="56" t="str">
        <f>IF(LEN('ZMĚNY ZP OSTATNÍ'!N68)&gt;0,UPPER(SUBSTITUTE('ZMĚNY ZP OSTATNÍ'!N68,CHAR(10),"")),"")</f>
        <v/>
      </c>
      <c r="N36" s="56" t="str">
        <f>IF(LEN('ZMĚNY ZP OSTATNÍ'!O68)&gt;0,UPPER(SUBSTITUTE('ZMĚNY ZP OSTATNÍ'!O68,CHAR(10),"")),"")</f>
        <v/>
      </c>
      <c r="O36" s="56" t="str">
        <f>IF(LEN('ZMĚNY ZP OSTATNÍ'!P68)&gt;0,UPPER(SUBSTITUTE('ZMĚNY ZP OSTATNÍ'!P68,CHAR(10),"")),"")</f>
        <v/>
      </c>
      <c r="P36" s="56" t="str">
        <f>IF(LEN('ZMĚNY ZP OSTATNÍ'!Q68)&gt;0,UPPER(SUBSTITUTE('ZMĚNY ZP OSTATNÍ'!Q68,CHAR(10),"")),"")</f>
        <v/>
      </c>
      <c r="Q36" s="56" t="str">
        <f>IF(LEN('ZMĚNY ZP OSTATNÍ'!R68)&gt;0,UPPER(SUBSTITUTE('ZMĚNY ZP OSTATNÍ'!R68,CHAR(10),"")),"")</f>
        <v/>
      </c>
      <c r="R36" s="56" t="str">
        <f>IF(LEN('ZMĚNY ZP OSTATNÍ'!S68)&gt;0,UPPER(SUBSTITUTE('ZMĚNY ZP OSTATNÍ'!S68,CHAR(10),"")),"")</f>
        <v/>
      </c>
      <c r="S36" s="56" t="str">
        <f>IF(LEN('ZMĚNY ZP OSTATNÍ'!T68)&gt;0,UPPER(SUBSTITUTE('ZMĚNY ZP OSTATNÍ'!T68,CHAR(10),"")),"")</f>
        <v/>
      </c>
      <c r="T36" s="57" t="str">
        <f>IF('ZMĚNY ZP OSTATNÍ'!U68="","",'ZMĚNY ZP OSTATNÍ'!U68)</f>
        <v/>
      </c>
      <c r="U36" s="56" t="str">
        <f>IF(LEN('ZMĚNY ZP OSTATNÍ'!V68)&gt;0,UPPER(SUBSTITUTE('ZMĚNY ZP OSTATNÍ'!V68,CHAR(10),"")),"")</f>
        <v/>
      </c>
      <c r="V36" s="56" t="str">
        <f>IF(LEN('ZMĚNY ZP OSTATNÍ'!W68)&gt;0,UPPER(SUBSTITUTE('ZMĚNY ZP OSTATNÍ'!W68,CHAR(10),"")),"")</f>
        <v/>
      </c>
      <c r="W36" s="56" t="str">
        <f>IF(LEN('ZMĚNY ZP OSTATNÍ'!X68)&gt;0,UPPER(SUBSTITUTE('ZMĚNY ZP OSTATNÍ'!X68,CHAR(10),"")),"")</f>
        <v/>
      </c>
      <c r="X36" s="56" t="str">
        <f>IF(LEN('ZMĚNY ZP OSTATNÍ'!Y68)&gt;0,UPPER(SUBSTITUTE('ZMĚNY ZP OSTATNÍ'!Y68,CHAR(10),"")),"")</f>
        <v/>
      </c>
      <c r="Y36" s="56" t="str">
        <f>IF(LEN('ZMĚNY ZP OSTATNÍ'!Z68)&gt;0,UPPER(SUBSTITUTE('ZMĚNY ZP OSTATNÍ'!Z68,CHAR(10),"")),"")</f>
        <v/>
      </c>
      <c r="Z36" s="56" t="str">
        <f>IF(LEN('ZMĚNY ZP OSTATNÍ'!AA68)&gt;0,UPPER(SUBSTITUTE('ZMĚNY ZP OSTATNÍ'!AA68,CHAR(10),"")),"")</f>
        <v/>
      </c>
      <c r="AA36" s="56" t="str">
        <f>IF(LEN('ZMĚNY ZP OSTATNÍ'!AB68)&gt;0,UPPER(SUBSTITUTE('ZMĚNY ZP OSTATNÍ'!AB68,CHAR(10),"")),"")</f>
        <v/>
      </c>
      <c r="AB36" s="56" t="str">
        <f>IF(LEN('ZMĚNY ZP OSTATNÍ'!AC68)&gt;0,UPPER(SUBSTITUTE('ZMĚNY ZP OSTATNÍ'!AC68,CHAR(10),"")),"")</f>
        <v/>
      </c>
      <c r="AC36" s="56" t="str">
        <f>IF(LEN('ZMĚNY ZP OSTATNÍ'!AD68)&gt;0,UPPER(SUBSTITUTE('ZMĚNY ZP OSTATNÍ'!AD68,CHAR(10),"")),"")</f>
        <v/>
      </c>
      <c r="AD36" s="56" t="str">
        <f>IF(LEN('ZMĚNY ZP OSTATNÍ'!AE68)&gt;0,UPPER(SUBSTITUTE('ZMĚNY ZP OSTATNÍ'!AE68,CHAR(10),"")),"")</f>
        <v/>
      </c>
      <c r="AE36" s="68" t="str">
        <f t="shared" si="9"/>
        <v/>
      </c>
      <c r="AF36" s="68" t="str">
        <f t="shared" si="9"/>
        <v/>
      </c>
      <c r="AG36" s="68" t="str">
        <f t="shared" si="9"/>
        <v/>
      </c>
      <c r="AH36" s="68" t="str">
        <f t="shared" si="9"/>
        <v/>
      </c>
      <c r="AI36" s="68" t="str">
        <f t="shared" si="9"/>
        <v/>
      </c>
      <c r="AJ36" s="68" t="str">
        <f t="shared" si="9"/>
        <v/>
      </c>
      <c r="AK36" s="68" t="str">
        <f t="shared" si="9"/>
        <v/>
      </c>
      <c r="AL36" s="68" t="str">
        <f t="shared" si="9"/>
        <v/>
      </c>
      <c r="AM36" s="68" t="str">
        <f t="shared" si="9"/>
        <v/>
      </c>
      <c r="AN36" s="68" t="str">
        <f t="shared" si="9"/>
        <v/>
      </c>
      <c r="AO36" s="68" t="str">
        <f t="shared" si="9"/>
        <v/>
      </c>
      <c r="AP36" s="68" t="str">
        <f t="shared" si="9"/>
        <v/>
      </c>
      <c r="AQ36" s="68" t="str">
        <f t="shared" si="9"/>
        <v/>
      </c>
      <c r="AR36" s="68" t="str">
        <f t="shared" si="9"/>
        <v/>
      </c>
      <c r="AS36" s="68" t="str">
        <f t="shared" si="9"/>
        <v/>
      </c>
      <c r="AT36" s="68" t="str">
        <f t="shared" si="8"/>
        <v/>
      </c>
      <c r="AU36" s="68" t="str">
        <f t="shared" si="8"/>
        <v/>
      </c>
      <c r="AV36" s="148" t="str">
        <f>IF(LEN('ZMĚNY ZP OSTATNÍ'!I68)&gt;0,UPPER(SUBSTITUTE('ZMĚNY ZP OSTATNÍ'!I68,CHAR(10),"")),"")</f>
        <v/>
      </c>
      <c r="AW36" s="80" t="str">
        <f t="shared" si="4"/>
        <v/>
      </c>
      <c r="AX36" s="80" t="str">
        <f t="shared" si="5"/>
        <v/>
      </c>
      <c r="AY36" s="68" t="str">
        <f t="shared" si="6"/>
        <v/>
      </c>
      <c r="AZ36" s="68" t="str">
        <f t="shared" si="10"/>
        <v/>
      </c>
      <c r="BA36" s="68" t="str">
        <f t="shared" si="10"/>
        <v/>
      </c>
      <c r="BB36" s="68" t="str">
        <f t="shared" si="10"/>
        <v/>
      </c>
      <c r="BC36" s="68" t="str">
        <f t="shared" si="10"/>
        <v/>
      </c>
      <c r="BD36" s="68" t="str">
        <f t="shared" si="10"/>
        <v/>
      </c>
      <c r="BE36" s="68" t="str">
        <f t="shared" si="10"/>
        <v/>
      </c>
      <c r="BF36" s="68" t="str">
        <f t="shared" si="10"/>
        <v/>
      </c>
      <c r="BG36" s="68" t="str">
        <f t="shared" si="10"/>
        <v/>
      </c>
    </row>
    <row r="37" spans="1:59" x14ac:dyDescent="0.35">
      <c r="A37" s="24" t="str">
        <f t="shared" si="7"/>
        <v/>
      </c>
      <c r="B37" s="56" t="str">
        <f>IF(LEN('ZMĚNY ZP OSTATNÍ'!B70)&gt;0,UPPER(SUBSTITUTE('ZMĚNY ZP OSTATNÍ'!B70,CHAR(10),"")),"")</f>
        <v/>
      </c>
      <c r="C37" s="56" t="str">
        <f>IF(LEN('ZMĚNY ZP OSTATNÍ'!C70)&gt;0,SUBSTITUTE('ZMĚNY ZP OSTATNÍ'!C70,CHAR(10),""),"")</f>
        <v/>
      </c>
      <c r="D37" s="56" t="str">
        <f>IF(LEN('ZMĚNY ZP OSTATNÍ'!D70)&gt;0,UPPER(SUBSTITUTE('ZMĚNY ZP OSTATNÍ'!D70,CHAR(10),"")),"")</f>
        <v/>
      </c>
      <c r="E37" s="56" t="str">
        <f>IF(LEN('ZMĚNY ZP OSTATNÍ'!E70)&gt;0,UPPER(SUBSTITUTE('ZMĚNY ZP OSTATNÍ'!E70,CHAR(10),"")),"")</f>
        <v/>
      </c>
      <c r="F37" s="56" t="str">
        <f>IF(LEN('ZMĚNY ZP OSTATNÍ'!F70)&gt;0,UPPER(SUBSTITUTE('ZMĚNY ZP OSTATNÍ'!F70,CHAR(10),"")),"")</f>
        <v/>
      </c>
      <c r="G37" s="56" t="str">
        <f>IF(LEN('ZMĚNY ZP OSTATNÍ'!G70)&gt;0,UPPER(SUBSTITUTE('ZMĚNY ZP OSTATNÍ'!G70,CHAR(10),"")),"")</f>
        <v/>
      </c>
      <c r="H37" s="56" t="str">
        <f>IF(LEN('ZMĚNY ZP OSTATNÍ'!H70)&gt;0,UPPER(SUBSTITUTE('ZMĚNY ZP OSTATNÍ'!H70,CHAR(10),"")),"")</f>
        <v/>
      </c>
      <c r="I37" s="56" t="str">
        <f>IF(LEN('ZMĚNY ZP OSTATNÍ'!J70)&gt;0,UPPER(SUBSTITUTE('ZMĚNY ZP OSTATNÍ'!J70,CHAR(10),"")),"")</f>
        <v/>
      </c>
      <c r="J37" s="56" t="str">
        <f>IF(LEN('ZMĚNY ZP OSTATNÍ'!K70)&gt;0,UPPER(SUBSTITUTE('ZMĚNY ZP OSTATNÍ'!K70,CHAR(10),"")),"")</f>
        <v/>
      </c>
      <c r="K37" s="56" t="str">
        <f>IF(LEN('ZMĚNY ZP OSTATNÍ'!L70)&gt;0,UPPER(SUBSTITUTE('ZMĚNY ZP OSTATNÍ'!L70,CHAR(10),"")),"")</f>
        <v/>
      </c>
      <c r="L37" s="56" t="str">
        <f>IF(LEN('ZMĚNY ZP OSTATNÍ'!M70)&gt;0,UPPER(SUBSTITUTE('ZMĚNY ZP OSTATNÍ'!M70,CHAR(10),"")),"")</f>
        <v/>
      </c>
      <c r="M37" s="56" t="str">
        <f>IF(LEN('ZMĚNY ZP OSTATNÍ'!N70)&gt;0,UPPER(SUBSTITUTE('ZMĚNY ZP OSTATNÍ'!N70,CHAR(10),"")),"")</f>
        <v/>
      </c>
      <c r="N37" s="56" t="str">
        <f>IF(LEN('ZMĚNY ZP OSTATNÍ'!O70)&gt;0,UPPER(SUBSTITUTE('ZMĚNY ZP OSTATNÍ'!O70,CHAR(10),"")),"")</f>
        <v/>
      </c>
      <c r="O37" s="56" t="str">
        <f>IF(LEN('ZMĚNY ZP OSTATNÍ'!P70)&gt;0,UPPER(SUBSTITUTE('ZMĚNY ZP OSTATNÍ'!P70,CHAR(10),"")),"")</f>
        <v/>
      </c>
      <c r="P37" s="56" t="str">
        <f>IF(LEN('ZMĚNY ZP OSTATNÍ'!Q70)&gt;0,UPPER(SUBSTITUTE('ZMĚNY ZP OSTATNÍ'!Q70,CHAR(10),"")),"")</f>
        <v/>
      </c>
      <c r="Q37" s="56" t="str">
        <f>IF(LEN('ZMĚNY ZP OSTATNÍ'!R70)&gt;0,UPPER(SUBSTITUTE('ZMĚNY ZP OSTATNÍ'!R70,CHAR(10),"")),"")</f>
        <v/>
      </c>
      <c r="R37" s="56" t="str">
        <f>IF(LEN('ZMĚNY ZP OSTATNÍ'!S70)&gt;0,UPPER(SUBSTITUTE('ZMĚNY ZP OSTATNÍ'!S70,CHAR(10),"")),"")</f>
        <v/>
      </c>
      <c r="S37" s="56" t="str">
        <f>IF(LEN('ZMĚNY ZP OSTATNÍ'!T70)&gt;0,UPPER(SUBSTITUTE('ZMĚNY ZP OSTATNÍ'!T70,CHAR(10),"")),"")</f>
        <v/>
      </c>
      <c r="T37" s="57" t="str">
        <f>IF('ZMĚNY ZP OSTATNÍ'!U70="","",'ZMĚNY ZP OSTATNÍ'!U70)</f>
        <v/>
      </c>
      <c r="U37" s="56" t="str">
        <f>IF(LEN('ZMĚNY ZP OSTATNÍ'!V70)&gt;0,UPPER(SUBSTITUTE('ZMĚNY ZP OSTATNÍ'!V70,CHAR(10),"")),"")</f>
        <v/>
      </c>
      <c r="V37" s="56" t="str">
        <f>IF(LEN('ZMĚNY ZP OSTATNÍ'!W70)&gt;0,UPPER(SUBSTITUTE('ZMĚNY ZP OSTATNÍ'!W70,CHAR(10),"")),"")</f>
        <v/>
      </c>
      <c r="W37" s="56" t="str">
        <f>IF(LEN('ZMĚNY ZP OSTATNÍ'!X70)&gt;0,UPPER(SUBSTITUTE('ZMĚNY ZP OSTATNÍ'!X70,CHAR(10),"")),"")</f>
        <v/>
      </c>
      <c r="X37" s="56" t="str">
        <f>IF(LEN('ZMĚNY ZP OSTATNÍ'!Y70)&gt;0,UPPER(SUBSTITUTE('ZMĚNY ZP OSTATNÍ'!Y70,CHAR(10),"")),"")</f>
        <v/>
      </c>
      <c r="Y37" s="56" t="str">
        <f>IF(LEN('ZMĚNY ZP OSTATNÍ'!Z70)&gt;0,UPPER(SUBSTITUTE('ZMĚNY ZP OSTATNÍ'!Z70,CHAR(10),"")),"")</f>
        <v/>
      </c>
      <c r="Z37" s="56" t="str">
        <f>IF(LEN('ZMĚNY ZP OSTATNÍ'!AA70)&gt;0,UPPER(SUBSTITUTE('ZMĚNY ZP OSTATNÍ'!AA70,CHAR(10),"")),"")</f>
        <v/>
      </c>
      <c r="AA37" s="56" t="str">
        <f>IF(LEN('ZMĚNY ZP OSTATNÍ'!AB70)&gt;0,UPPER(SUBSTITUTE('ZMĚNY ZP OSTATNÍ'!AB70,CHAR(10),"")),"")</f>
        <v/>
      </c>
      <c r="AB37" s="56" t="str">
        <f>IF(LEN('ZMĚNY ZP OSTATNÍ'!AC70)&gt;0,UPPER(SUBSTITUTE('ZMĚNY ZP OSTATNÍ'!AC70,CHAR(10),"")),"")</f>
        <v/>
      </c>
      <c r="AC37" s="56" t="str">
        <f>IF(LEN('ZMĚNY ZP OSTATNÍ'!AD70)&gt;0,UPPER(SUBSTITUTE('ZMĚNY ZP OSTATNÍ'!AD70,CHAR(10),"")),"")</f>
        <v/>
      </c>
      <c r="AD37" s="56" t="str">
        <f>IF(LEN('ZMĚNY ZP OSTATNÍ'!AE70)&gt;0,UPPER(SUBSTITUTE('ZMĚNY ZP OSTATNÍ'!AE70,CHAR(10),"")),"")</f>
        <v/>
      </c>
      <c r="AE37" s="68" t="str">
        <f t="shared" si="9"/>
        <v/>
      </c>
      <c r="AF37" s="68" t="str">
        <f t="shared" si="9"/>
        <v/>
      </c>
      <c r="AG37" s="68" t="str">
        <f t="shared" si="9"/>
        <v/>
      </c>
      <c r="AH37" s="68" t="str">
        <f t="shared" si="9"/>
        <v/>
      </c>
      <c r="AI37" s="68" t="str">
        <f t="shared" si="9"/>
        <v/>
      </c>
      <c r="AJ37" s="68" t="str">
        <f t="shared" si="9"/>
        <v/>
      </c>
      <c r="AK37" s="68" t="str">
        <f t="shared" si="9"/>
        <v/>
      </c>
      <c r="AL37" s="68" t="str">
        <f t="shared" si="9"/>
        <v/>
      </c>
      <c r="AM37" s="68" t="str">
        <f t="shared" si="9"/>
        <v/>
      </c>
      <c r="AN37" s="68" t="str">
        <f t="shared" si="9"/>
        <v/>
      </c>
      <c r="AO37" s="68" t="str">
        <f t="shared" si="9"/>
        <v/>
      </c>
      <c r="AP37" s="68" t="str">
        <f t="shared" si="9"/>
        <v/>
      </c>
      <c r="AQ37" s="68" t="str">
        <f t="shared" si="9"/>
        <v/>
      </c>
      <c r="AR37" s="68" t="str">
        <f t="shared" si="9"/>
        <v/>
      </c>
      <c r="AS37" s="68" t="str">
        <f t="shared" si="9"/>
        <v/>
      </c>
      <c r="AT37" s="68" t="str">
        <f t="shared" si="8"/>
        <v/>
      </c>
      <c r="AU37" s="68" t="str">
        <f t="shared" si="8"/>
        <v/>
      </c>
      <c r="AV37" s="148" t="str">
        <f>IF(LEN('ZMĚNY ZP OSTATNÍ'!I70)&gt;0,UPPER(SUBSTITUTE('ZMĚNY ZP OSTATNÍ'!I70,CHAR(10),"")),"")</f>
        <v/>
      </c>
      <c r="AW37" s="80" t="str">
        <f t="shared" si="4"/>
        <v/>
      </c>
      <c r="AX37" s="80" t="str">
        <f t="shared" si="5"/>
        <v/>
      </c>
      <c r="AY37" s="68" t="str">
        <f t="shared" si="6"/>
        <v/>
      </c>
      <c r="AZ37" s="68" t="str">
        <f t="shared" si="10"/>
        <v/>
      </c>
      <c r="BA37" s="68" t="str">
        <f t="shared" si="10"/>
        <v/>
      </c>
      <c r="BB37" s="68" t="str">
        <f t="shared" si="10"/>
        <v/>
      </c>
      <c r="BC37" s="68" t="str">
        <f t="shared" si="10"/>
        <v/>
      </c>
      <c r="BD37" s="68" t="str">
        <f t="shared" si="10"/>
        <v/>
      </c>
      <c r="BE37" s="68" t="str">
        <f t="shared" si="10"/>
        <v/>
      </c>
      <c r="BF37" s="68" t="str">
        <f t="shared" si="10"/>
        <v/>
      </c>
      <c r="BG37" s="68" t="str">
        <f t="shared" si="10"/>
        <v/>
      </c>
    </row>
    <row r="38" spans="1:59" x14ac:dyDescent="0.35">
      <c r="A38" s="24" t="str">
        <f t="shared" si="7"/>
        <v/>
      </c>
      <c r="B38" s="56" t="str">
        <f>IF(LEN('ZMĚNY ZP OSTATNÍ'!B72)&gt;0,UPPER(SUBSTITUTE('ZMĚNY ZP OSTATNÍ'!B72,CHAR(10),"")),"")</f>
        <v/>
      </c>
      <c r="C38" s="56" t="str">
        <f>IF(LEN('ZMĚNY ZP OSTATNÍ'!C72)&gt;0,SUBSTITUTE('ZMĚNY ZP OSTATNÍ'!C72,CHAR(10),""),"")</f>
        <v/>
      </c>
      <c r="D38" s="56" t="str">
        <f>IF(LEN('ZMĚNY ZP OSTATNÍ'!D72)&gt;0,UPPER(SUBSTITUTE('ZMĚNY ZP OSTATNÍ'!D72,CHAR(10),"")),"")</f>
        <v/>
      </c>
      <c r="E38" s="56" t="str">
        <f>IF(LEN('ZMĚNY ZP OSTATNÍ'!E72)&gt;0,UPPER(SUBSTITUTE('ZMĚNY ZP OSTATNÍ'!E72,CHAR(10),"")),"")</f>
        <v/>
      </c>
      <c r="F38" s="56" t="str">
        <f>IF(LEN('ZMĚNY ZP OSTATNÍ'!F72)&gt;0,UPPER(SUBSTITUTE('ZMĚNY ZP OSTATNÍ'!F72,CHAR(10),"")),"")</f>
        <v/>
      </c>
      <c r="G38" s="56" t="str">
        <f>IF(LEN('ZMĚNY ZP OSTATNÍ'!G72)&gt;0,UPPER(SUBSTITUTE('ZMĚNY ZP OSTATNÍ'!G72,CHAR(10),"")),"")</f>
        <v/>
      </c>
      <c r="H38" s="56" t="str">
        <f>IF(LEN('ZMĚNY ZP OSTATNÍ'!H72)&gt;0,UPPER(SUBSTITUTE('ZMĚNY ZP OSTATNÍ'!H72,CHAR(10),"")),"")</f>
        <v/>
      </c>
      <c r="I38" s="56" t="str">
        <f>IF(LEN('ZMĚNY ZP OSTATNÍ'!J72)&gt;0,UPPER(SUBSTITUTE('ZMĚNY ZP OSTATNÍ'!J72,CHAR(10),"")),"")</f>
        <v/>
      </c>
      <c r="J38" s="56" t="str">
        <f>IF(LEN('ZMĚNY ZP OSTATNÍ'!K72)&gt;0,UPPER(SUBSTITUTE('ZMĚNY ZP OSTATNÍ'!K72,CHAR(10),"")),"")</f>
        <v/>
      </c>
      <c r="K38" s="56" t="str">
        <f>IF(LEN('ZMĚNY ZP OSTATNÍ'!L72)&gt;0,UPPER(SUBSTITUTE('ZMĚNY ZP OSTATNÍ'!L72,CHAR(10),"")),"")</f>
        <v/>
      </c>
      <c r="L38" s="56" t="str">
        <f>IF(LEN('ZMĚNY ZP OSTATNÍ'!M72)&gt;0,UPPER(SUBSTITUTE('ZMĚNY ZP OSTATNÍ'!M72,CHAR(10),"")),"")</f>
        <v/>
      </c>
      <c r="M38" s="56" t="str">
        <f>IF(LEN('ZMĚNY ZP OSTATNÍ'!N72)&gt;0,UPPER(SUBSTITUTE('ZMĚNY ZP OSTATNÍ'!N72,CHAR(10),"")),"")</f>
        <v/>
      </c>
      <c r="N38" s="56" t="str">
        <f>IF(LEN('ZMĚNY ZP OSTATNÍ'!O72)&gt;0,UPPER(SUBSTITUTE('ZMĚNY ZP OSTATNÍ'!O72,CHAR(10),"")),"")</f>
        <v/>
      </c>
      <c r="O38" s="56" t="str">
        <f>IF(LEN('ZMĚNY ZP OSTATNÍ'!P72)&gt;0,UPPER(SUBSTITUTE('ZMĚNY ZP OSTATNÍ'!P72,CHAR(10),"")),"")</f>
        <v/>
      </c>
      <c r="P38" s="56" t="str">
        <f>IF(LEN('ZMĚNY ZP OSTATNÍ'!Q72)&gt;0,UPPER(SUBSTITUTE('ZMĚNY ZP OSTATNÍ'!Q72,CHAR(10),"")),"")</f>
        <v/>
      </c>
      <c r="Q38" s="56" t="str">
        <f>IF(LEN('ZMĚNY ZP OSTATNÍ'!R72)&gt;0,UPPER(SUBSTITUTE('ZMĚNY ZP OSTATNÍ'!R72,CHAR(10),"")),"")</f>
        <v/>
      </c>
      <c r="R38" s="56" t="str">
        <f>IF(LEN('ZMĚNY ZP OSTATNÍ'!S72)&gt;0,UPPER(SUBSTITUTE('ZMĚNY ZP OSTATNÍ'!S72,CHAR(10),"")),"")</f>
        <v/>
      </c>
      <c r="S38" s="56" t="str">
        <f>IF(LEN('ZMĚNY ZP OSTATNÍ'!T72)&gt;0,UPPER(SUBSTITUTE('ZMĚNY ZP OSTATNÍ'!T72,CHAR(10),"")),"")</f>
        <v/>
      </c>
      <c r="T38" s="57" t="str">
        <f>IF('ZMĚNY ZP OSTATNÍ'!U72="","",'ZMĚNY ZP OSTATNÍ'!U72)</f>
        <v/>
      </c>
      <c r="U38" s="56" t="str">
        <f>IF(LEN('ZMĚNY ZP OSTATNÍ'!V72)&gt;0,UPPER(SUBSTITUTE('ZMĚNY ZP OSTATNÍ'!V72,CHAR(10),"")),"")</f>
        <v/>
      </c>
      <c r="V38" s="56" t="str">
        <f>IF(LEN('ZMĚNY ZP OSTATNÍ'!W72)&gt;0,UPPER(SUBSTITUTE('ZMĚNY ZP OSTATNÍ'!W72,CHAR(10),"")),"")</f>
        <v/>
      </c>
      <c r="W38" s="56" t="str">
        <f>IF(LEN('ZMĚNY ZP OSTATNÍ'!X72)&gt;0,UPPER(SUBSTITUTE('ZMĚNY ZP OSTATNÍ'!X72,CHAR(10),"")),"")</f>
        <v/>
      </c>
      <c r="X38" s="56" t="str">
        <f>IF(LEN('ZMĚNY ZP OSTATNÍ'!Y72)&gt;0,UPPER(SUBSTITUTE('ZMĚNY ZP OSTATNÍ'!Y72,CHAR(10),"")),"")</f>
        <v/>
      </c>
      <c r="Y38" s="56" t="str">
        <f>IF(LEN('ZMĚNY ZP OSTATNÍ'!Z72)&gt;0,UPPER(SUBSTITUTE('ZMĚNY ZP OSTATNÍ'!Z72,CHAR(10),"")),"")</f>
        <v/>
      </c>
      <c r="Z38" s="56" t="str">
        <f>IF(LEN('ZMĚNY ZP OSTATNÍ'!AA72)&gt;0,UPPER(SUBSTITUTE('ZMĚNY ZP OSTATNÍ'!AA72,CHAR(10),"")),"")</f>
        <v/>
      </c>
      <c r="AA38" s="56" t="str">
        <f>IF(LEN('ZMĚNY ZP OSTATNÍ'!AB72)&gt;0,UPPER(SUBSTITUTE('ZMĚNY ZP OSTATNÍ'!AB72,CHAR(10),"")),"")</f>
        <v/>
      </c>
      <c r="AB38" s="56" t="str">
        <f>IF(LEN('ZMĚNY ZP OSTATNÍ'!AC72)&gt;0,UPPER(SUBSTITUTE('ZMĚNY ZP OSTATNÍ'!AC72,CHAR(10),"")),"")</f>
        <v/>
      </c>
      <c r="AC38" s="56" t="str">
        <f>IF(LEN('ZMĚNY ZP OSTATNÍ'!AD72)&gt;0,UPPER(SUBSTITUTE('ZMĚNY ZP OSTATNÍ'!AD72,CHAR(10),"")),"")</f>
        <v/>
      </c>
      <c r="AD38" s="56" t="str">
        <f>IF(LEN('ZMĚNY ZP OSTATNÍ'!AE72)&gt;0,UPPER(SUBSTITUTE('ZMĚNY ZP OSTATNÍ'!AE72,CHAR(10),"")),"")</f>
        <v/>
      </c>
      <c r="AE38" s="68" t="str">
        <f t="shared" ref="AE38:AS53" si="11">MID(_xlfn.IFNA(HLOOKUP(AE$3&amp;"*",$U38:$AD38,1,0),""),LEN(AE$3)+4,100000)</f>
        <v/>
      </c>
      <c r="AF38" s="68" t="str">
        <f t="shared" si="11"/>
        <v/>
      </c>
      <c r="AG38" s="68" t="str">
        <f t="shared" si="11"/>
        <v/>
      </c>
      <c r="AH38" s="68" t="str">
        <f t="shared" si="11"/>
        <v/>
      </c>
      <c r="AI38" s="68" t="str">
        <f t="shared" si="11"/>
        <v/>
      </c>
      <c r="AJ38" s="68" t="str">
        <f t="shared" si="11"/>
        <v/>
      </c>
      <c r="AK38" s="68" t="str">
        <f t="shared" si="11"/>
        <v/>
      </c>
      <c r="AL38" s="68" t="str">
        <f t="shared" si="11"/>
        <v/>
      </c>
      <c r="AM38" s="68" t="str">
        <f t="shared" si="11"/>
        <v/>
      </c>
      <c r="AN38" s="68" t="str">
        <f t="shared" si="11"/>
        <v/>
      </c>
      <c r="AO38" s="68" t="str">
        <f t="shared" si="11"/>
        <v/>
      </c>
      <c r="AP38" s="68" t="str">
        <f t="shared" si="11"/>
        <v/>
      </c>
      <c r="AQ38" s="68" t="str">
        <f t="shared" si="11"/>
        <v/>
      </c>
      <c r="AR38" s="68" t="str">
        <f t="shared" si="11"/>
        <v/>
      </c>
      <c r="AS38" s="68" t="str">
        <f t="shared" si="11"/>
        <v/>
      </c>
      <c r="AT38" s="68" t="str">
        <f t="shared" si="8"/>
        <v/>
      </c>
      <c r="AU38" s="68" t="str">
        <f t="shared" si="8"/>
        <v/>
      </c>
      <c r="AV38" s="148" t="str">
        <f>IF(LEN('ZMĚNY ZP OSTATNÍ'!I72)&gt;0,UPPER(SUBSTITUTE('ZMĚNY ZP OSTATNÍ'!I72,CHAR(10),"")),"")</f>
        <v/>
      </c>
      <c r="AW38" s="80" t="str">
        <f t="shared" si="4"/>
        <v/>
      </c>
      <c r="AX38" s="80" t="str">
        <f t="shared" si="5"/>
        <v/>
      </c>
      <c r="AY38" s="68" t="str">
        <f t="shared" si="6"/>
        <v/>
      </c>
      <c r="AZ38" s="68" t="str">
        <f t="shared" si="10"/>
        <v/>
      </c>
      <c r="BA38" s="68" t="str">
        <f t="shared" si="10"/>
        <v/>
      </c>
      <c r="BB38" s="68" t="str">
        <f t="shared" si="10"/>
        <v/>
      </c>
      <c r="BC38" s="68" t="str">
        <f t="shared" si="10"/>
        <v/>
      </c>
      <c r="BD38" s="68" t="str">
        <f t="shared" si="10"/>
        <v/>
      </c>
      <c r="BE38" s="68" t="str">
        <f t="shared" si="10"/>
        <v/>
      </c>
      <c r="BF38" s="68" t="str">
        <f t="shared" si="10"/>
        <v/>
      </c>
      <c r="BG38" s="68" t="str">
        <f t="shared" si="10"/>
        <v/>
      </c>
    </row>
    <row r="39" spans="1:59" x14ac:dyDescent="0.35">
      <c r="A39" s="24" t="str">
        <f t="shared" si="7"/>
        <v/>
      </c>
      <c r="B39" s="56" t="str">
        <f>IF(LEN('ZMĚNY ZP OSTATNÍ'!B74)&gt;0,UPPER(SUBSTITUTE('ZMĚNY ZP OSTATNÍ'!B74,CHAR(10),"")),"")</f>
        <v/>
      </c>
      <c r="C39" s="56" t="str">
        <f>IF(LEN('ZMĚNY ZP OSTATNÍ'!C74)&gt;0,SUBSTITUTE('ZMĚNY ZP OSTATNÍ'!C74,CHAR(10),""),"")</f>
        <v/>
      </c>
      <c r="D39" s="56" t="str">
        <f>IF(LEN('ZMĚNY ZP OSTATNÍ'!D74)&gt;0,UPPER(SUBSTITUTE('ZMĚNY ZP OSTATNÍ'!D74,CHAR(10),"")),"")</f>
        <v/>
      </c>
      <c r="E39" s="56" t="str">
        <f>IF(LEN('ZMĚNY ZP OSTATNÍ'!E74)&gt;0,UPPER(SUBSTITUTE('ZMĚNY ZP OSTATNÍ'!E74,CHAR(10),"")),"")</f>
        <v/>
      </c>
      <c r="F39" s="56" t="str">
        <f>IF(LEN('ZMĚNY ZP OSTATNÍ'!F74)&gt;0,UPPER(SUBSTITUTE('ZMĚNY ZP OSTATNÍ'!F74,CHAR(10),"")),"")</f>
        <v/>
      </c>
      <c r="G39" s="56" t="str">
        <f>IF(LEN('ZMĚNY ZP OSTATNÍ'!G74)&gt;0,UPPER(SUBSTITUTE('ZMĚNY ZP OSTATNÍ'!G74,CHAR(10),"")),"")</f>
        <v/>
      </c>
      <c r="H39" s="56" t="str">
        <f>IF(LEN('ZMĚNY ZP OSTATNÍ'!H74)&gt;0,UPPER(SUBSTITUTE('ZMĚNY ZP OSTATNÍ'!H74,CHAR(10),"")),"")</f>
        <v/>
      </c>
      <c r="I39" s="56" t="str">
        <f>IF(LEN('ZMĚNY ZP OSTATNÍ'!J74)&gt;0,UPPER(SUBSTITUTE('ZMĚNY ZP OSTATNÍ'!J74,CHAR(10),"")),"")</f>
        <v/>
      </c>
      <c r="J39" s="56" t="str">
        <f>IF(LEN('ZMĚNY ZP OSTATNÍ'!K74)&gt;0,UPPER(SUBSTITUTE('ZMĚNY ZP OSTATNÍ'!K74,CHAR(10),"")),"")</f>
        <v/>
      </c>
      <c r="K39" s="56" t="str">
        <f>IF(LEN('ZMĚNY ZP OSTATNÍ'!L74)&gt;0,UPPER(SUBSTITUTE('ZMĚNY ZP OSTATNÍ'!L74,CHAR(10),"")),"")</f>
        <v/>
      </c>
      <c r="L39" s="56" t="str">
        <f>IF(LEN('ZMĚNY ZP OSTATNÍ'!M74)&gt;0,UPPER(SUBSTITUTE('ZMĚNY ZP OSTATNÍ'!M74,CHAR(10),"")),"")</f>
        <v/>
      </c>
      <c r="M39" s="56" t="str">
        <f>IF(LEN('ZMĚNY ZP OSTATNÍ'!N74)&gt;0,UPPER(SUBSTITUTE('ZMĚNY ZP OSTATNÍ'!N74,CHAR(10),"")),"")</f>
        <v/>
      </c>
      <c r="N39" s="56" t="str">
        <f>IF(LEN('ZMĚNY ZP OSTATNÍ'!O74)&gt;0,UPPER(SUBSTITUTE('ZMĚNY ZP OSTATNÍ'!O74,CHAR(10),"")),"")</f>
        <v/>
      </c>
      <c r="O39" s="56" t="str">
        <f>IF(LEN('ZMĚNY ZP OSTATNÍ'!P74)&gt;0,UPPER(SUBSTITUTE('ZMĚNY ZP OSTATNÍ'!P74,CHAR(10),"")),"")</f>
        <v/>
      </c>
      <c r="P39" s="56" t="str">
        <f>IF(LEN('ZMĚNY ZP OSTATNÍ'!Q74)&gt;0,UPPER(SUBSTITUTE('ZMĚNY ZP OSTATNÍ'!Q74,CHAR(10),"")),"")</f>
        <v/>
      </c>
      <c r="Q39" s="56" t="str">
        <f>IF(LEN('ZMĚNY ZP OSTATNÍ'!R74)&gt;0,UPPER(SUBSTITUTE('ZMĚNY ZP OSTATNÍ'!R74,CHAR(10),"")),"")</f>
        <v/>
      </c>
      <c r="R39" s="56" t="str">
        <f>IF(LEN('ZMĚNY ZP OSTATNÍ'!S74)&gt;0,UPPER(SUBSTITUTE('ZMĚNY ZP OSTATNÍ'!S74,CHAR(10),"")),"")</f>
        <v/>
      </c>
      <c r="S39" s="56" t="str">
        <f>IF(LEN('ZMĚNY ZP OSTATNÍ'!T74)&gt;0,UPPER(SUBSTITUTE('ZMĚNY ZP OSTATNÍ'!T74,CHAR(10),"")),"")</f>
        <v/>
      </c>
      <c r="T39" s="57" t="str">
        <f>IF('ZMĚNY ZP OSTATNÍ'!U74="","",'ZMĚNY ZP OSTATNÍ'!U74)</f>
        <v/>
      </c>
      <c r="U39" s="56" t="str">
        <f>IF(LEN('ZMĚNY ZP OSTATNÍ'!V74)&gt;0,UPPER(SUBSTITUTE('ZMĚNY ZP OSTATNÍ'!V74,CHAR(10),"")),"")</f>
        <v/>
      </c>
      <c r="V39" s="56" t="str">
        <f>IF(LEN('ZMĚNY ZP OSTATNÍ'!W74)&gt;0,UPPER(SUBSTITUTE('ZMĚNY ZP OSTATNÍ'!W74,CHAR(10),"")),"")</f>
        <v/>
      </c>
      <c r="W39" s="56" t="str">
        <f>IF(LEN('ZMĚNY ZP OSTATNÍ'!X74)&gt;0,UPPER(SUBSTITUTE('ZMĚNY ZP OSTATNÍ'!X74,CHAR(10),"")),"")</f>
        <v/>
      </c>
      <c r="X39" s="56" t="str">
        <f>IF(LEN('ZMĚNY ZP OSTATNÍ'!Y74)&gt;0,UPPER(SUBSTITUTE('ZMĚNY ZP OSTATNÍ'!Y74,CHAR(10),"")),"")</f>
        <v/>
      </c>
      <c r="Y39" s="56" t="str">
        <f>IF(LEN('ZMĚNY ZP OSTATNÍ'!Z74)&gt;0,UPPER(SUBSTITUTE('ZMĚNY ZP OSTATNÍ'!Z74,CHAR(10),"")),"")</f>
        <v/>
      </c>
      <c r="Z39" s="56" t="str">
        <f>IF(LEN('ZMĚNY ZP OSTATNÍ'!AA74)&gt;0,UPPER(SUBSTITUTE('ZMĚNY ZP OSTATNÍ'!AA74,CHAR(10),"")),"")</f>
        <v/>
      </c>
      <c r="AA39" s="56" t="str">
        <f>IF(LEN('ZMĚNY ZP OSTATNÍ'!AB74)&gt;0,UPPER(SUBSTITUTE('ZMĚNY ZP OSTATNÍ'!AB74,CHAR(10),"")),"")</f>
        <v/>
      </c>
      <c r="AB39" s="56" t="str">
        <f>IF(LEN('ZMĚNY ZP OSTATNÍ'!AC74)&gt;0,UPPER(SUBSTITUTE('ZMĚNY ZP OSTATNÍ'!AC74,CHAR(10),"")),"")</f>
        <v/>
      </c>
      <c r="AC39" s="56" t="str">
        <f>IF(LEN('ZMĚNY ZP OSTATNÍ'!AD74)&gt;0,UPPER(SUBSTITUTE('ZMĚNY ZP OSTATNÍ'!AD74,CHAR(10),"")),"")</f>
        <v/>
      </c>
      <c r="AD39" s="56" t="str">
        <f>IF(LEN('ZMĚNY ZP OSTATNÍ'!AE74)&gt;0,UPPER(SUBSTITUTE('ZMĚNY ZP OSTATNÍ'!AE74,CHAR(10),"")),"")</f>
        <v/>
      </c>
      <c r="AE39" s="68" t="str">
        <f t="shared" si="11"/>
        <v/>
      </c>
      <c r="AF39" s="68" t="str">
        <f t="shared" si="11"/>
        <v/>
      </c>
      <c r="AG39" s="68" t="str">
        <f t="shared" si="11"/>
        <v/>
      </c>
      <c r="AH39" s="68" t="str">
        <f t="shared" si="11"/>
        <v/>
      </c>
      <c r="AI39" s="68" t="str">
        <f t="shared" si="11"/>
        <v/>
      </c>
      <c r="AJ39" s="68" t="str">
        <f t="shared" si="11"/>
        <v/>
      </c>
      <c r="AK39" s="68" t="str">
        <f t="shared" si="11"/>
        <v/>
      </c>
      <c r="AL39" s="68" t="str">
        <f t="shared" si="11"/>
        <v/>
      </c>
      <c r="AM39" s="68" t="str">
        <f t="shared" si="11"/>
        <v/>
      </c>
      <c r="AN39" s="68" t="str">
        <f t="shared" si="11"/>
        <v/>
      </c>
      <c r="AO39" s="68" t="str">
        <f t="shared" si="11"/>
        <v/>
      </c>
      <c r="AP39" s="68" t="str">
        <f t="shared" si="11"/>
        <v/>
      </c>
      <c r="AQ39" s="68" t="str">
        <f t="shared" si="11"/>
        <v/>
      </c>
      <c r="AR39" s="68" t="str">
        <f t="shared" si="11"/>
        <v/>
      </c>
      <c r="AS39" s="68" t="str">
        <f t="shared" si="11"/>
        <v/>
      </c>
      <c r="AT39" s="68" t="str">
        <f t="shared" si="8"/>
        <v/>
      </c>
      <c r="AU39" s="68" t="str">
        <f t="shared" si="8"/>
        <v/>
      </c>
      <c r="AV39" s="148" t="str">
        <f>IF(LEN('ZMĚNY ZP OSTATNÍ'!I74)&gt;0,UPPER(SUBSTITUTE('ZMĚNY ZP OSTATNÍ'!I74,CHAR(10),"")),"")</f>
        <v/>
      </c>
      <c r="AW39" s="80" t="str">
        <f t="shared" si="4"/>
        <v/>
      </c>
      <c r="AX39" s="80" t="str">
        <f t="shared" si="5"/>
        <v/>
      </c>
      <c r="AY39" s="68" t="str">
        <f t="shared" si="6"/>
        <v/>
      </c>
      <c r="AZ39" s="68" t="str">
        <f t="shared" si="10"/>
        <v/>
      </c>
      <c r="BA39" s="68" t="str">
        <f t="shared" si="10"/>
        <v/>
      </c>
      <c r="BB39" s="68" t="str">
        <f t="shared" si="10"/>
        <v/>
      </c>
      <c r="BC39" s="68" t="str">
        <f t="shared" si="10"/>
        <v/>
      </c>
      <c r="BD39" s="68" t="str">
        <f t="shared" si="10"/>
        <v/>
      </c>
      <c r="BE39" s="68" t="str">
        <f t="shared" si="10"/>
        <v/>
      </c>
      <c r="BF39" s="68" t="str">
        <f t="shared" si="10"/>
        <v/>
      </c>
      <c r="BG39" s="68" t="str">
        <f t="shared" si="10"/>
        <v/>
      </c>
    </row>
    <row r="40" spans="1:59" x14ac:dyDescent="0.35">
      <c r="A40" s="24" t="str">
        <f t="shared" si="7"/>
        <v/>
      </c>
      <c r="B40" s="56" t="str">
        <f>IF(LEN('ZMĚNY ZP OSTATNÍ'!B76)&gt;0,UPPER(SUBSTITUTE('ZMĚNY ZP OSTATNÍ'!B76,CHAR(10),"")),"")</f>
        <v/>
      </c>
      <c r="C40" s="56" t="str">
        <f>IF(LEN('ZMĚNY ZP OSTATNÍ'!C76)&gt;0,SUBSTITUTE('ZMĚNY ZP OSTATNÍ'!C76,CHAR(10),""),"")</f>
        <v/>
      </c>
      <c r="D40" s="56" t="str">
        <f>IF(LEN('ZMĚNY ZP OSTATNÍ'!D76)&gt;0,UPPER(SUBSTITUTE('ZMĚNY ZP OSTATNÍ'!D76,CHAR(10),"")),"")</f>
        <v/>
      </c>
      <c r="E40" s="56" t="str">
        <f>IF(LEN('ZMĚNY ZP OSTATNÍ'!E76)&gt;0,UPPER(SUBSTITUTE('ZMĚNY ZP OSTATNÍ'!E76,CHAR(10),"")),"")</f>
        <v/>
      </c>
      <c r="F40" s="56" t="str">
        <f>IF(LEN('ZMĚNY ZP OSTATNÍ'!F76)&gt;0,UPPER(SUBSTITUTE('ZMĚNY ZP OSTATNÍ'!F76,CHAR(10),"")),"")</f>
        <v/>
      </c>
      <c r="G40" s="56" t="str">
        <f>IF(LEN('ZMĚNY ZP OSTATNÍ'!G76)&gt;0,UPPER(SUBSTITUTE('ZMĚNY ZP OSTATNÍ'!G76,CHAR(10),"")),"")</f>
        <v/>
      </c>
      <c r="H40" s="56" t="str">
        <f>IF(LEN('ZMĚNY ZP OSTATNÍ'!H76)&gt;0,UPPER(SUBSTITUTE('ZMĚNY ZP OSTATNÍ'!H76,CHAR(10),"")),"")</f>
        <v/>
      </c>
      <c r="I40" s="56" t="str">
        <f>IF(LEN('ZMĚNY ZP OSTATNÍ'!J76)&gt;0,UPPER(SUBSTITUTE('ZMĚNY ZP OSTATNÍ'!J76,CHAR(10),"")),"")</f>
        <v/>
      </c>
      <c r="J40" s="56" t="str">
        <f>IF(LEN('ZMĚNY ZP OSTATNÍ'!K76)&gt;0,UPPER(SUBSTITUTE('ZMĚNY ZP OSTATNÍ'!K76,CHAR(10),"")),"")</f>
        <v/>
      </c>
      <c r="K40" s="56" t="str">
        <f>IF(LEN('ZMĚNY ZP OSTATNÍ'!L76)&gt;0,UPPER(SUBSTITUTE('ZMĚNY ZP OSTATNÍ'!L76,CHAR(10),"")),"")</f>
        <v/>
      </c>
      <c r="L40" s="56" t="str">
        <f>IF(LEN('ZMĚNY ZP OSTATNÍ'!M76)&gt;0,UPPER(SUBSTITUTE('ZMĚNY ZP OSTATNÍ'!M76,CHAR(10),"")),"")</f>
        <v/>
      </c>
      <c r="M40" s="56" t="str">
        <f>IF(LEN('ZMĚNY ZP OSTATNÍ'!N76)&gt;0,UPPER(SUBSTITUTE('ZMĚNY ZP OSTATNÍ'!N76,CHAR(10),"")),"")</f>
        <v/>
      </c>
      <c r="N40" s="56" t="str">
        <f>IF(LEN('ZMĚNY ZP OSTATNÍ'!O76)&gt;0,UPPER(SUBSTITUTE('ZMĚNY ZP OSTATNÍ'!O76,CHAR(10),"")),"")</f>
        <v/>
      </c>
      <c r="O40" s="56" t="str">
        <f>IF(LEN('ZMĚNY ZP OSTATNÍ'!P76)&gt;0,UPPER(SUBSTITUTE('ZMĚNY ZP OSTATNÍ'!P76,CHAR(10),"")),"")</f>
        <v/>
      </c>
      <c r="P40" s="56" t="str">
        <f>IF(LEN('ZMĚNY ZP OSTATNÍ'!Q76)&gt;0,UPPER(SUBSTITUTE('ZMĚNY ZP OSTATNÍ'!Q76,CHAR(10),"")),"")</f>
        <v/>
      </c>
      <c r="Q40" s="56" t="str">
        <f>IF(LEN('ZMĚNY ZP OSTATNÍ'!R76)&gt;0,UPPER(SUBSTITUTE('ZMĚNY ZP OSTATNÍ'!R76,CHAR(10),"")),"")</f>
        <v/>
      </c>
      <c r="R40" s="56" t="str">
        <f>IF(LEN('ZMĚNY ZP OSTATNÍ'!S76)&gt;0,UPPER(SUBSTITUTE('ZMĚNY ZP OSTATNÍ'!S76,CHAR(10),"")),"")</f>
        <v/>
      </c>
      <c r="S40" s="56" t="str">
        <f>IF(LEN('ZMĚNY ZP OSTATNÍ'!T76)&gt;0,UPPER(SUBSTITUTE('ZMĚNY ZP OSTATNÍ'!T76,CHAR(10),"")),"")</f>
        <v/>
      </c>
      <c r="T40" s="57" t="str">
        <f>IF('ZMĚNY ZP OSTATNÍ'!U76="","",'ZMĚNY ZP OSTATNÍ'!U76)</f>
        <v/>
      </c>
      <c r="U40" s="56" t="str">
        <f>IF(LEN('ZMĚNY ZP OSTATNÍ'!V76)&gt;0,UPPER(SUBSTITUTE('ZMĚNY ZP OSTATNÍ'!V76,CHAR(10),"")),"")</f>
        <v/>
      </c>
      <c r="V40" s="56" t="str">
        <f>IF(LEN('ZMĚNY ZP OSTATNÍ'!W76)&gt;0,UPPER(SUBSTITUTE('ZMĚNY ZP OSTATNÍ'!W76,CHAR(10),"")),"")</f>
        <v/>
      </c>
      <c r="W40" s="56" t="str">
        <f>IF(LEN('ZMĚNY ZP OSTATNÍ'!X76)&gt;0,UPPER(SUBSTITUTE('ZMĚNY ZP OSTATNÍ'!X76,CHAR(10),"")),"")</f>
        <v/>
      </c>
      <c r="X40" s="56" t="str">
        <f>IF(LEN('ZMĚNY ZP OSTATNÍ'!Y76)&gt;0,UPPER(SUBSTITUTE('ZMĚNY ZP OSTATNÍ'!Y76,CHAR(10),"")),"")</f>
        <v/>
      </c>
      <c r="Y40" s="56" t="str">
        <f>IF(LEN('ZMĚNY ZP OSTATNÍ'!Z76)&gt;0,UPPER(SUBSTITUTE('ZMĚNY ZP OSTATNÍ'!Z76,CHAR(10),"")),"")</f>
        <v/>
      </c>
      <c r="Z40" s="56" t="str">
        <f>IF(LEN('ZMĚNY ZP OSTATNÍ'!AA76)&gt;0,UPPER(SUBSTITUTE('ZMĚNY ZP OSTATNÍ'!AA76,CHAR(10),"")),"")</f>
        <v/>
      </c>
      <c r="AA40" s="56" t="str">
        <f>IF(LEN('ZMĚNY ZP OSTATNÍ'!AB76)&gt;0,UPPER(SUBSTITUTE('ZMĚNY ZP OSTATNÍ'!AB76,CHAR(10),"")),"")</f>
        <v/>
      </c>
      <c r="AB40" s="56" t="str">
        <f>IF(LEN('ZMĚNY ZP OSTATNÍ'!AC76)&gt;0,UPPER(SUBSTITUTE('ZMĚNY ZP OSTATNÍ'!AC76,CHAR(10),"")),"")</f>
        <v/>
      </c>
      <c r="AC40" s="56" t="str">
        <f>IF(LEN('ZMĚNY ZP OSTATNÍ'!AD76)&gt;0,UPPER(SUBSTITUTE('ZMĚNY ZP OSTATNÍ'!AD76,CHAR(10),"")),"")</f>
        <v/>
      </c>
      <c r="AD40" s="56" t="str">
        <f>IF(LEN('ZMĚNY ZP OSTATNÍ'!AE76)&gt;0,UPPER(SUBSTITUTE('ZMĚNY ZP OSTATNÍ'!AE76,CHAR(10),"")),"")</f>
        <v/>
      </c>
      <c r="AE40" s="68" t="str">
        <f t="shared" si="11"/>
        <v/>
      </c>
      <c r="AF40" s="68" t="str">
        <f t="shared" si="11"/>
        <v/>
      </c>
      <c r="AG40" s="68" t="str">
        <f t="shared" si="11"/>
        <v/>
      </c>
      <c r="AH40" s="68" t="str">
        <f t="shared" si="11"/>
        <v/>
      </c>
      <c r="AI40" s="68" t="str">
        <f t="shared" si="11"/>
        <v/>
      </c>
      <c r="AJ40" s="68" t="str">
        <f t="shared" si="11"/>
        <v/>
      </c>
      <c r="AK40" s="68" t="str">
        <f t="shared" si="11"/>
        <v/>
      </c>
      <c r="AL40" s="68" t="str">
        <f t="shared" si="11"/>
        <v/>
      </c>
      <c r="AM40" s="68" t="str">
        <f t="shared" si="11"/>
        <v/>
      </c>
      <c r="AN40" s="68" t="str">
        <f t="shared" si="11"/>
        <v/>
      </c>
      <c r="AO40" s="68" t="str">
        <f t="shared" si="11"/>
        <v/>
      </c>
      <c r="AP40" s="68" t="str">
        <f t="shared" si="11"/>
        <v/>
      </c>
      <c r="AQ40" s="68" t="str">
        <f t="shared" si="11"/>
        <v/>
      </c>
      <c r="AR40" s="68" t="str">
        <f t="shared" si="11"/>
        <v/>
      </c>
      <c r="AS40" s="68" t="str">
        <f t="shared" si="11"/>
        <v/>
      </c>
      <c r="AT40" s="68" t="str">
        <f t="shared" si="8"/>
        <v/>
      </c>
      <c r="AU40" s="68" t="str">
        <f t="shared" si="8"/>
        <v/>
      </c>
      <c r="AV40" s="148" t="str">
        <f>IF(LEN('ZMĚNY ZP OSTATNÍ'!I76)&gt;0,UPPER(SUBSTITUTE('ZMĚNY ZP OSTATNÍ'!I76,CHAR(10),"")),"")</f>
        <v/>
      </c>
      <c r="AW40" s="80" t="str">
        <f t="shared" si="4"/>
        <v/>
      </c>
      <c r="AX40" s="80" t="str">
        <f t="shared" si="5"/>
        <v/>
      </c>
      <c r="AY40" s="68" t="str">
        <f t="shared" si="6"/>
        <v/>
      </c>
      <c r="AZ40" s="68" t="str">
        <f t="shared" si="10"/>
        <v/>
      </c>
      <c r="BA40" s="68" t="str">
        <f t="shared" si="10"/>
        <v/>
      </c>
      <c r="BB40" s="68" t="str">
        <f t="shared" si="10"/>
        <v/>
      </c>
      <c r="BC40" s="68" t="str">
        <f t="shared" si="10"/>
        <v/>
      </c>
      <c r="BD40" s="68" t="str">
        <f t="shared" si="10"/>
        <v/>
      </c>
      <c r="BE40" s="68" t="str">
        <f t="shared" si="10"/>
        <v/>
      </c>
      <c r="BF40" s="68" t="str">
        <f t="shared" si="10"/>
        <v/>
      </c>
      <c r="BG40" s="68" t="str">
        <f t="shared" si="10"/>
        <v/>
      </c>
    </row>
    <row r="41" spans="1:59" x14ac:dyDescent="0.35">
      <c r="A41" s="24" t="str">
        <f t="shared" si="7"/>
        <v/>
      </c>
      <c r="B41" s="56" t="str">
        <f>IF(LEN('ZMĚNY ZP OSTATNÍ'!B78)&gt;0,UPPER(SUBSTITUTE('ZMĚNY ZP OSTATNÍ'!B78,CHAR(10),"")),"")</f>
        <v/>
      </c>
      <c r="C41" s="56" t="str">
        <f>IF(LEN('ZMĚNY ZP OSTATNÍ'!C78)&gt;0,SUBSTITUTE('ZMĚNY ZP OSTATNÍ'!C78,CHAR(10),""),"")</f>
        <v/>
      </c>
      <c r="D41" s="56" t="str">
        <f>IF(LEN('ZMĚNY ZP OSTATNÍ'!D78)&gt;0,UPPER(SUBSTITUTE('ZMĚNY ZP OSTATNÍ'!D78,CHAR(10),"")),"")</f>
        <v/>
      </c>
      <c r="E41" s="56" t="str">
        <f>IF(LEN('ZMĚNY ZP OSTATNÍ'!E78)&gt;0,UPPER(SUBSTITUTE('ZMĚNY ZP OSTATNÍ'!E78,CHAR(10),"")),"")</f>
        <v/>
      </c>
      <c r="F41" s="56" t="str">
        <f>IF(LEN('ZMĚNY ZP OSTATNÍ'!F78)&gt;0,UPPER(SUBSTITUTE('ZMĚNY ZP OSTATNÍ'!F78,CHAR(10),"")),"")</f>
        <v/>
      </c>
      <c r="G41" s="56" t="str">
        <f>IF(LEN('ZMĚNY ZP OSTATNÍ'!G78)&gt;0,UPPER(SUBSTITUTE('ZMĚNY ZP OSTATNÍ'!G78,CHAR(10),"")),"")</f>
        <v/>
      </c>
      <c r="H41" s="56" t="str">
        <f>IF(LEN('ZMĚNY ZP OSTATNÍ'!H78)&gt;0,UPPER(SUBSTITUTE('ZMĚNY ZP OSTATNÍ'!H78,CHAR(10),"")),"")</f>
        <v/>
      </c>
      <c r="I41" s="56" t="str">
        <f>IF(LEN('ZMĚNY ZP OSTATNÍ'!J78)&gt;0,UPPER(SUBSTITUTE('ZMĚNY ZP OSTATNÍ'!J78,CHAR(10),"")),"")</f>
        <v/>
      </c>
      <c r="J41" s="56" t="str">
        <f>IF(LEN('ZMĚNY ZP OSTATNÍ'!K78)&gt;0,UPPER(SUBSTITUTE('ZMĚNY ZP OSTATNÍ'!K78,CHAR(10),"")),"")</f>
        <v/>
      </c>
      <c r="K41" s="56" t="str">
        <f>IF(LEN('ZMĚNY ZP OSTATNÍ'!L78)&gt;0,UPPER(SUBSTITUTE('ZMĚNY ZP OSTATNÍ'!L78,CHAR(10),"")),"")</f>
        <v/>
      </c>
      <c r="L41" s="56" t="str">
        <f>IF(LEN('ZMĚNY ZP OSTATNÍ'!M78)&gt;0,UPPER(SUBSTITUTE('ZMĚNY ZP OSTATNÍ'!M78,CHAR(10),"")),"")</f>
        <v/>
      </c>
      <c r="M41" s="56" t="str">
        <f>IF(LEN('ZMĚNY ZP OSTATNÍ'!N78)&gt;0,UPPER(SUBSTITUTE('ZMĚNY ZP OSTATNÍ'!N78,CHAR(10),"")),"")</f>
        <v/>
      </c>
      <c r="N41" s="56" t="str">
        <f>IF(LEN('ZMĚNY ZP OSTATNÍ'!O78)&gt;0,UPPER(SUBSTITUTE('ZMĚNY ZP OSTATNÍ'!O78,CHAR(10),"")),"")</f>
        <v/>
      </c>
      <c r="O41" s="56" t="str">
        <f>IF(LEN('ZMĚNY ZP OSTATNÍ'!P78)&gt;0,UPPER(SUBSTITUTE('ZMĚNY ZP OSTATNÍ'!P78,CHAR(10),"")),"")</f>
        <v/>
      </c>
      <c r="P41" s="56" t="str">
        <f>IF(LEN('ZMĚNY ZP OSTATNÍ'!Q78)&gt;0,UPPER(SUBSTITUTE('ZMĚNY ZP OSTATNÍ'!Q78,CHAR(10),"")),"")</f>
        <v/>
      </c>
      <c r="Q41" s="56" t="str">
        <f>IF(LEN('ZMĚNY ZP OSTATNÍ'!R78)&gt;0,UPPER(SUBSTITUTE('ZMĚNY ZP OSTATNÍ'!R78,CHAR(10),"")),"")</f>
        <v/>
      </c>
      <c r="R41" s="56" t="str">
        <f>IF(LEN('ZMĚNY ZP OSTATNÍ'!S78)&gt;0,UPPER(SUBSTITUTE('ZMĚNY ZP OSTATNÍ'!S78,CHAR(10),"")),"")</f>
        <v/>
      </c>
      <c r="S41" s="56" t="str">
        <f>IF(LEN('ZMĚNY ZP OSTATNÍ'!T78)&gt;0,UPPER(SUBSTITUTE('ZMĚNY ZP OSTATNÍ'!T78,CHAR(10),"")),"")</f>
        <v/>
      </c>
      <c r="T41" s="57" t="str">
        <f>IF('ZMĚNY ZP OSTATNÍ'!U78="","",'ZMĚNY ZP OSTATNÍ'!U78)</f>
        <v/>
      </c>
      <c r="U41" s="56" t="str">
        <f>IF(LEN('ZMĚNY ZP OSTATNÍ'!V78)&gt;0,UPPER(SUBSTITUTE('ZMĚNY ZP OSTATNÍ'!V78,CHAR(10),"")),"")</f>
        <v/>
      </c>
      <c r="V41" s="56" t="str">
        <f>IF(LEN('ZMĚNY ZP OSTATNÍ'!W78)&gt;0,UPPER(SUBSTITUTE('ZMĚNY ZP OSTATNÍ'!W78,CHAR(10),"")),"")</f>
        <v/>
      </c>
      <c r="W41" s="56" t="str">
        <f>IF(LEN('ZMĚNY ZP OSTATNÍ'!X78)&gt;0,UPPER(SUBSTITUTE('ZMĚNY ZP OSTATNÍ'!X78,CHAR(10),"")),"")</f>
        <v/>
      </c>
      <c r="X41" s="56" t="str">
        <f>IF(LEN('ZMĚNY ZP OSTATNÍ'!Y78)&gt;0,UPPER(SUBSTITUTE('ZMĚNY ZP OSTATNÍ'!Y78,CHAR(10),"")),"")</f>
        <v/>
      </c>
      <c r="Y41" s="56" t="str">
        <f>IF(LEN('ZMĚNY ZP OSTATNÍ'!Z78)&gt;0,UPPER(SUBSTITUTE('ZMĚNY ZP OSTATNÍ'!Z78,CHAR(10),"")),"")</f>
        <v/>
      </c>
      <c r="Z41" s="56" t="str">
        <f>IF(LEN('ZMĚNY ZP OSTATNÍ'!AA78)&gt;0,UPPER(SUBSTITUTE('ZMĚNY ZP OSTATNÍ'!AA78,CHAR(10),"")),"")</f>
        <v/>
      </c>
      <c r="AA41" s="56" t="str">
        <f>IF(LEN('ZMĚNY ZP OSTATNÍ'!AB78)&gt;0,UPPER(SUBSTITUTE('ZMĚNY ZP OSTATNÍ'!AB78,CHAR(10),"")),"")</f>
        <v/>
      </c>
      <c r="AB41" s="56" t="str">
        <f>IF(LEN('ZMĚNY ZP OSTATNÍ'!AC78)&gt;0,UPPER(SUBSTITUTE('ZMĚNY ZP OSTATNÍ'!AC78,CHAR(10),"")),"")</f>
        <v/>
      </c>
      <c r="AC41" s="56" t="str">
        <f>IF(LEN('ZMĚNY ZP OSTATNÍ'!AD78)&gt;0,UPPER(SUBSTITUTE('ZMĚNY ZP OSTATNÍ'!AD78,CHAR(10),"")),"")</f>
        <v/>
      </c>
      <c r="AD41" s="56" t="str">
        <f>IF(LEN('ZMĚNY ZP OSTATNÍ'!AE78)&gt;0,UPPER(SUBSTITUTE('ZMĚNY ZP OSTATNÍ'!AE78,CHAR(10),"")),"")</f>
        <v/>
      </c>
      <c r="AE41" s="68" t="str">
        <f t="shared" si="11"/>
        <v/>
      </c>
      <c r="AF41" s="68" t="str">
        <f t="shared" si="11"/>
        <v/>
      </c>
      <c r="AG41" s="68" t="str">
        <f t="shared" si="11"/>
        <v/>
      </c>
      <c r="AH41" s="68" t="str">
        <f t="shared" si="11"/>
        <v/>
      </c>
      <c r="AI41" s="68" t="str">
        <f t="shared" si="11"/>
        <v/>
      </c>
      <c r="AJ41" s="68" t="str">
        <f t="shared" si="11"/>
        <v/>
      </c>
      <c r="AK41" s="68" t="str">
        <f t="shared" si="11"/>
        <v/>
      </c>
      <c r="AL41" s="68" t="str">
        <f t="shared" si="11"/>
        <v/>
      </c>
      <c r="AM41" s="68" t="str">
        <f t="shared" si="11"/>
        <v/>
      </c>
      <c r="AN41" s="68" t="str">
        <f t="shared" si="11"/>
        <v/>
      </c>
      <c r="AO41" s="68" t="str">
        <f t="shared" si="11"/>
        <v/>
      </c>
      <c r="AP41" s="68" t="str">
        <f t="shared" si="11"/>
        <v/>
      </c>
      <c r="AQ41" s="68" t="str">
        <f t="shared" si="11"/>
        <v/>
      </c>
      <c r="AR41" s="68" t="str">
        <f t="shared" si="11"/>
        <v/>
      </c>
      <c r="AS41" s="68" t="str">
        <f t="shared" si="11"/>
        <v/>
      </c>
      <c r="AT41" s="68" t="str">
        <f t="shared" si="8"/>
        <v/>
      </c>
      <c r="AU41" s="68" t="str">
        <f t="shared" si="8"/>
        <v/>
      </c>
      <c r="AV41" s="148" t="str">
        <f>IF(LEN('ZMĚNY ZP OSTATNÍ'!I78)&gt;0,UPPER(SUBSTITUTE('ZMĚNY ZP OSTATNÍ'!I78,CHAR(10),"")),"")</f>
        <v/>
      </c>
      <c r="AW41" s="80" t="str">
        <f t="shared" si="4"/>
        <v/>
      </c>
      <c r="AX41" s="80" t="str">
        <f t="shared" si="5"/>
        <v/>
      </c>
      <c r="AY41" s="68" t="str">
        <f t="shared" si="6"/>
        <v/>
      </c>
      <c r="AZ41" s="68" t="str">
        <f t="shared" si="10"/>
        <v/>
      </c>
      <c r="BA41" s="68" t="str">
        <f t="shared" si="10"/>
        <v/>
      </c>
      <c r="BB41" s="68" t="str">
        <f t="shared" si="10"/>
        <v/>
      </c>
      <c r="BC41" s="68" t="str">
        <f t="shared" si="10"/>
        <v/>
      </c>
      <c r="BD41" s="68" t="str">
        <f t="shared" si="10"/>
        <v/>
      </c>
      <c r="BE41" s="68" t="str">
        <f t="shared" si="10"/>
        <v/>
      </c>
      <c r="BF41" s="68" t="str">
        <f t="shared" si="10"/>
        <v/>
      </c>
      <c r="BG41" s="68" t="str">
        <f t="shared" si="10"/>
        <v/>
      </c>
    </row>
    <row r="42" spans="1:59" x14ac:dyDescent="0.35">
      <c r="A42" s="24" t="str">
        <f t="shared" si="7"/>
        <v/>
      </c>
      <c r="B42" s="56" t="str">
        <f>IF(LEN('ZMĚNY ZP OSTATNÍ'!B80)&gt;0,UPPER(SUBSTITUTE('ZMĚNY ZP OSTATNÍ'!B80,CHAR(10),"")),"")</f>
        <v/>
      </c>
      <c r="C42" s="56" t="str">
        <f>IF(LEN('ZMĚNY ZP OSTATNÍ'!C80)&gt;0,SUBSTITUTE('ZMĚNY ZP OSTATNÍ'!C80,CHAR(10),""),"")</f>
        <v/>
      </c>
      <c r="D42" s="56" t="str">
        <f>IF(LEN('ZMĚNY ZP OSTATNÍ'!D80)&gt;0,UPPER(SUBSTITUTE('ZMĚNY ZP OSTATNÍ'!D80,CHAR(10),"")),"")</f>
        <v/>
      </c>
      <c r="E42" s="56" t="str">
        <f>IF(LEN('ZMĚNY ZP OSTATNÍ'!E80)&gt;0,UPPER(SUBSTITUTE('ZMĚNY ZP OSTATNÍ'!E80,CHAR(10),"")),"")</f>
        <v/>
      </c>
      <c r="F42" s="56" t="str">
        <f>IF(LEN('ZMĚNY ZP OSTATNÍ'!F80)&gt;0,UPPER(SUBSTITUTE('ZMĚNY ZP OSTATNÍ'!F80,CHAR(10),"")),"")</f>
        <v/>
      </c>
      <c r="G42" s="56" t="str">
        <f>IF(LEN('ZMĚNY ZP OSTATNÍ'!G80)&gt;0,UPPER(SUBSTITUTE('ZMĚNY ZP OSTATNÍ'!G80,CHAR(10),"")),"")</f>
        <v/>
      </c>
      <c r="H42" s="56" t="str">
        <f>IF(LEN('ZMĚNY ZP OSTATNÍ'!H80)&gt;0,UPPER(SUBSTITUTE('ZMĚNY ZP OSTATNÍ'!H80,CHAR(10),"")),"")</f>
        <v/>
      </c>
      <c r="I42" s="56" t="str">
        <f>IF(LEN('ZMĚNY ZP OSTATNÍ'!J80)&gt;0,UPPER(SUBSTITUTE('ZMĚNY ZP OSTATNÍ'!J80,CHAR(10),"")),"")</f>
        <v/>
      </c>
      <c r="J42" s="56" t="str">
        <f>IF(LEN('ZMĚNY ZP OSTATNÍ'!K80)&gt;0,UPPER(SUBSTITUTE('ZMĚNY ZP OSTATNÍ'!K80,CHAR(10),"")),"")</f>
        <v/>
      </c>
      <c r="K42" s="56" t="str">
        <f>IF(LEN('ZMĚNY ZP OSTATNÍ'!L80)&gt;0,UPPER(SUBSTITUTE('ZMĚNY ZP OSTATNÍ'!L80,CHAR(10),"")),"")</f>
        <v/>
      </c>
      <c r="L42" s="56" t="str">
        <f>IF(LEN('ZMĚNY ZP OSTATNÍ'!M80)&gt;0,UPPER(SUBSTITUTE('ZMĚNY ZP OSTATNÍ'!M80,CHAR(10),"")),"")</f>
        <v/>
      </c>
      <c r="M42" s="56" t="str">
        <f>IF(LEN('ZMĚNY ZP OSTATNÍ'!N80)&gt;0,UPPER(SUBSTITUTE('ZMĚNY ZP OSTATNÍ'!N80,CHAR(10),"")),"")</f>
        <v/>
      </c>
      <c r="N42" s="56" t="str">
        <f>IF(LEN('ZMĚNY ZP OSTATNÍ'!O80)&gt;0,UPPER(SUBSTITUTE('ZMĚNY ZP OSTATNÍ'!O80,CHAR(10),"")),"")</f>
        <v/>
      </c>
      <c r="O42" s="56" t="str">
        <f>IF(LEN('ZMĚNY ZP OSTATNÍ'!P80)&gt;0,UPPER(SUBSTITUTE('ZMĚNY ZP OSTATNÍ'!P80,CHAR(10),"")),"")</f>
        <v/>
      </c>
      <c r="P42" s="56" t="str">
        <f>IF(LEN('ZMĚNY ZP OSTATNÍ'!Q80)&gt;0,UPPER(SUBSTITUTE('ZMĚNY ZP OSTATNÍ'!Q80,CHAR(10),"")),"")</f>
        <v/>
      </c>
      <c r="Q42" s="56" t="str">
        <f>IF(LEN('ZMĚNY ZP OSTATNÍ'!R80)&gt;0,UPPER(SUBSTITUTE('ZMĚNY ZP OSTATNÍ'!R80,CHAR(10),"")),"")</f>
        <v/>
      </c>
      <c r="R42" s="56" t="str">
        <f>IF(LEN('ZMĚNY ZP OSTATNÍ'!S80)&gt;0,UPPER(SUBSTITUTE('ZMĚNY ZP OSTATNÍ'!S80,CHAR(10),"")),"")</f>
        <v/>
      </c>
      <c r="S42" s="56" t="str">
        <f>IF(LEN('ZMĚNY ZP OSTATNÍ'!T80)&gt;0,UPPER(SUBSTITUTE('ZMĚNY ZP OSTATNÍ'!T80,CHAR(10),"")),"")</f>
        <v/>
      </c>
      <c r="T42" s="57" t="str">
        <f>IF('ZMĚNY ZP OSTATNÍ'!U80="","",'ZMĚNY ZP OSTATNÍ'!U80)</f>
        <v/>
      </c>
      <c r="U42" s="56" t="str">
        <f>IF(LEN('ZMĚNY ZP OSTATNÍ'!V80)&gt;0,UPPER(SUBSTITUTE('ZMĚNY ZP OSTATNÍ'!V80,CHAR(10),"")),"")</f>
        <v/>
      </c>
      <c r="V42" s="56" t="str">
        <f>IF(LEN('ZMĚNY ZP OSTATNÍ'!W80)&gt;0,UPPER(SUBSTITUTE('ZMĚNY ZP OSTATNÍ'!W80,CHAR(10),"")),"")</f>
        <v/>
      </c>
      <c r="W42" s="56" t="str">
        <f>IF(LEN('ZMĚNY ZP OSTATNÍ'!X80)&gt;0,UPPER(SUBSTITUTE('ZMĚNY ZP OSTATNÍ'!X80,CHAR(10),"")),"")</f>
        <v/>
      </c>
      <c r="X42" s="56" t="str">
        <f>IF(LEN('ZMĚNY ZP OSTATNÍ'!Y80)&gt;0,UPPER(SUBSTITUTE('ZMĚNY ZP OSTATNÍ'!Y80,CHAR(10),"")),"")</f>
        <v/>
      </c>
      <c r="Y42" s="56" t="str">
        <f>IF(LEN('ZMĚNY ZP OSTATNÍ'!Z80)&gt;0,UPPER(SUBSTITUTE('ZMĚNY ZP OSTATNÍ'!Z80,CHAR(10),"")),"")</f>
        <v/>
      </c>
      <c r="Z42" s="56" t="str">
        <f>IF(LEN('ZMĚNY ZP OSTATNÍ'!AA80)&gt;0,UPPER(SUBSTITUTE('ZMĚNY ZP OSTATNÍ'!AA80,CHAR(10),"")),"")</f>
        <v/>
      </c>
      <c r="AA42" s="56" t="str">
        <f>IF(LEN('ZMĚNY ZP OSTATNÍ'!AB80)&gt;0,UPPER(SUBSTITUTE('ZMĚNY ZP OSTATNÍ'!AB80,CHAR(10),"")),"")</f>
        <v/>
      </c>
      <c r="AB42" s="56" t="str">
        <f>IF(LEN('ZMĚNY ZP OSTATNÍ'!AC80)&gt;0,UPPER(SUBSTITUTE('ZMĚNY ZP OSTATNÍ'!AC80,CHAR(10),"")),"")</f>
        <v/>
      </c>
      <c r="AC42" s="56" t="str">
        <f>IF(LEN('ZMĚNY ZP OSTATNÍ'!AD80)&gt;0,UPPER(SUBSTITUTE('ZMĚNY ZP OSTATNÍ'!AD80,CHAR(10),"")),"")</f>
        <v/>
      </c>
      <c r="AD42" s="56" t="str">
        <f>IF(LEN('ZMĚNY ZP OSTATNÍ'!AE80)&gt;0,UPPER(SUBSTITUTE('ZMĚNY ZP OSTATNÍ'!AE80,CHAR(10),"")),"")</f>
        <v/>
      </c>
      <c r="AE42" s="68" t="str">
        <f t="shared" si="11"/>
        <v/>
      </c>
      <c r="AF42" s="68" t="str">
        <f t="shared" si="11"/>
        <v/>
      </c>
      <c r="AG42" s="68" t="str">
        <f t="shared" si="11"/>
        <v/>
      </c>
      <c r="AH42" s="68" t="str">
        <f t="shared" si="11"/>
        <v/>
      </c>
      <c r="AI42" s="68" t="str">
        <f t="shared" si="11"/>
        <v/>
      </c>
      <c r="AJ42" s="68" t="str">
        <f t="shared" si="11"/>
        <v/>
      </c>
      <c r="AK42" s="68" t="str">
        <f t="shared" si="11"/>
        <v/>
      </c>
      <c r="AL42" s="68" t="str">
        <f t="shared" si="11"/>
        <v/>
      </c>
      <c r="AM42" s="68" t="str">
        <f t="shared" si="11"/>
        <v/>
      </c>
      <c r="AN42" s="68" t="str">
        <f t="shared" si="11"/>
        <v/>
      </c>
      <c r="AO42" s="68" t="str">
        <f t="shared" si="11"/>
        <v/>
      </c>
      <c r="AP42" s="68" t="str">
        <f t="shared" si="11"/>
        <v/>
      </c>
      <c r="AQ42" s="68" t="str">
        <f t="shared" si="11"/>
        <v/>
      </c>
      <c r="AR42" s="68" t="str">
        <f t="shared" si="11"/>
        <v/>
      </c>
      <c r="AS42" s="68" t="str">
        <f t="shared" si="11"/>
        <v/>
      </c>
      <c r="AT42" s="68" t="str">
        <f t="shared" si="8"/>
        <v/>
      </c>
      <c r="AU42" s="68" t="str">
        <f t="shared" si="8"/>
        <v/>
      </c>
      <c r="AV42" s="148" t="str">
        <f>IF(LEN('ZMĚNY ZP OSTATNÍ'!I80)&gt;0,UPPER(SUBSTITUTE('ZMĚNY ZP OSTATNÍ'!I80,CHAR(10),"")),"")</f>
        <v/>
      </c>
      <c r="AW42" s="80" t="str">
        <f t="shared" si="4"/>
        <v/>
      </c>
      <c r="AX42" s="80" t="str">
        <f t="shared" si="5"/>
        <v/>
      </c>
      <c r="AY42" s="68" t="str">
        <f t="shared" si="6"/>
        <v/>
      </c>
      <c r="AZ42" s="68" t="str">
        <f t="shared" si="10"/>
        <v/>
      </c>
      <c r="BA42" s="68" t="str">
        <f t="shared" si="10"/>
        <v/>
      </c>
      <c r="BB42" s="68" t="str">
        <f t="shared" si="10"/>
        <v/>
      </c>
      <c r="BC42" s="68" t="str">
        <f t="shared" si="10"/>
        <v/>
      </c>
      <c r="BD42" s="68" t="str">
        <f t="shared" si="10"/>
        <v/>
      </c>
      <c r="BE42" s="68" t="str">
        <f t="shared" si="10"/>
        <v/>
      </c>
      <c r="BF42" s="68" t="str">
        <f t="shared" si="10"/>
        <v/>
      </c>
      <c r="BG42" s="68" t="str">
        <f t="shared" si="10"/>
        <v/>
      </c>
    </row>
    <row r="43" spans="1:59" x14ac:dyDescent="0.35">
      <c r="A43" s="24" t="str">
        <f t="shared" si="7"/>
        <v/>
      </c>
      <c r="B43" s="56" t="str">
        <f>IF(LEN('ZMĚNY ZP OSTATNÍ'!B82)&gt;0,UPPER(SUBSTITUTE('ZMĚNY ZP OSTATNÍ'!B82,CHAR(10),"")),"")</f>
        <v/>
      </c>
      <c r="C43" s="56" t="str">
        <f>IF(LEN('ZMĚNY ZP OSTATNÍ'!C82)&gt;0,SUBSTITUTE('ZMĚNY ZP OSTATNÍ'!C82,CHAR(10),""),"")</f>
        <v/>
      </c>
      <c r="D43" s="56" t="str">
        <f>IF(LEN('ZMĚNY ZP OSTATNÍ'!D82)&gt;0,UPPER(SUBSTITUTE('ZMĚNY ZP OSTATNÍ'!D82,CHAR(10),"")),"")</f>
        <v/>
      </c>
      <c r="E43" s="56" t="str">
        <f>IF(LEN('ZMĚNY ZP OSTATNÍ'!E82)&gt;0,UPPER(SUBSTITUTE('ZMĚNY ZP OSTATNÍ'!E82,CHAR(10),"")),"")</f>
        <v/>
      </c>
      <c r="F43" s="56" t="str">
        <f>IF(LEN('ZMĚNY ZP OSTATNÍ'!F82)&gt;0,UPPER(SUBSTITUTE('ZMĚNY ZP OSTATNÍ'!F82,CHAR(10),"")),"")</f>
        <v/>
      </c>
      <c r="G43" s="56" t="str">
        <f>IF(LEN('ZMĚNY ZP OSTATNÍ'!G82)&gt;0,UPPER(SUBSTITUTE('ZMĚNY ZP OSTATNÍ'!G82,CHAR(10),"")),"")</f>
        <v/>
      </c>
      <c r="H43" s="56" t="str">
        <f>IF(LEN('ZMĚNY ZP OSTATNÍ'!H82)&gt;0,UPPER(SUBSTITUTE('ZMĚNY ZP OSTATNÍ'!H82,CHAR(10),"")),"")</f>
        <v/>
      </c>
      <c r="I43" s="56" t="str">
        <f>IF(LEN('ZMĚNY ZP OSTATNÍ'!J82)&gt;0,UPPER(SUBSTITUTE('ZMĚNY ZP OSTATNÍ'!J82,CHAR(10),"")),"")</f>
        <v/>
      </c>
      <c r="J43" s="56" t="str">
        <f>IF(LEN('ZMĚNY ZP OSTATNÍ'!K82)&gt;0,UPPER(SUBSTITUTE('ZMĚNY ZP OSTATNÍ'!K82,CHAR(10),"")),"")</f>
        <v/>
      </c>
      <c r="K43" s="56" t="str">
        <f>IF(LEN('ZMĚNY ZP OSTATNÍ'!L82)&gt;0,UPPER(SUBSTITUTE('ZMĚNY ZP OSTATNÍ'!L82,CHAR(10),"")),"")</f>
        <v/>
      </c>
      <c r="L43" s="56" t="str">
        <f>IF(LEN('ZMĚNY ZP OSTATNÍ'!M82)&gt;0,UPPER(SUBSTITUTE('ZMĚNY ZP OSTATNÍ'!M82,CHAR(10),"")),"")</f>
        <v/>
      </c>
      <c r="M43" s="56" t="str">
        <f>IF(LEN('ZMĚNY ZP OSTATNÍ'!N82)&gt;0,UPPER(SUBSTITUTE('ZMĚNY ZP OSTATNÍ'!N82,CHAR(10),"")),"")</f>
        <v/>
      </c>
      <c r="N43" s="56" t="str">
        <f>IF(LEN('ZMĚNY ZP OSTATNÍ'!O82)&gt;0,UPPER(SUBSTITUTE('ZMĚNY ZP OSTATNÍ'!O82,CHAR(10),"")),"")</f>
        <v/>
      </c>
      <c r="O43" s="56" t="str">
        <f>IF(LEN('ZMĚNY ZP OSTATNÍ'!P82)&gt;0,UPPER(SUBSTITUTE('ZMĚNY ZP OSTATNÍ'!P82,CHAR(10),"")),"")</f>
        <v/>
      </c>
      <c r="P43" s="56" t="str">
        <f>IF(LEN('ZMĚNY ZP OSTATNÍ'!Q82)&gt;0,UPPER(SUBSTITUTE('ZMĚNY ZP OSTATNÍ'!Q82,CHAR(10),"")),"")</f>
        <v/>
      </c>
      <c r="Q43" s="56" t="str">
        <f>IF(LEN('ZMĚNY ZP OSTATNÍ'!R82)&gt;0,UPPER(SUBSTITUTE('ZMĚNY ZP OSTATNÍ'!R82,CHAR(10),"")),"")</f>
        <v/>
      </c>
      <c r="R43" s="56" t="str">
        <f>IF(LEN('ZMĚNY ZP OSTATNÍ'!S82)&gt;0,UPPER(SUBSTITUTE('ZMĚNY ZP OSTATNÍ'!S82,CHAR(10),"")),"")</f>
        <v/>
      </c>
      <c r="S43" s="56" t="str">
        <f>IF(LEN('ZMĚNY ZP OSTATNÍ'!T82)&gt;0,UPPER(SUBSTITUTE('ZMĚNY ZP OSTATNÍ'!T82,CHAR(10),"")),"")</f>
        <v/>
      </c>
      <c r="T43" s="57" t="str">
        <f>IF('ZMĚNY ZP OSTATNÍ'!U82="","",'ZMĚNY ZP OSTATNÍ'!U82)</f>
        <v/>
      </c>
      <c r="U43" s="56" t="str">
        <f>IF(LEN('ZMĚNY ZP OSTATNÍ'!V82)&gt;0,UPPER(SUBSTITUTE('ZMĚNY ZP OSTATNÍ'!V82,CHAR(10),"")),"")</f>
        <v/>
      </c>
      <c r="V43" s="56" t="str">
        <f>IF(LEN('ZMĚNY ZP OSTATNÍ'!W82)&gt;0,UPPER(SUBSTITUTE('ZMĚNY ZP OSTATNÍ'!W82,CHAR(10),"")),"")</f>
        <v/>
      </c>
      <c r="W43" s="56" t="str">
        <f>IF(LEN('ZMĚNY ZP OSTATNÍ'!X82)&gt;0,UPPER(SUBSTITUTE('ZMĚNY ZP OSTATNÍ'!X82,CHAR(10),"")),"")</f>
        <v/>
      </c>
      <c r="X43" s="56" t="str">
        <f>IF(LEN('ZMĚNY ZP OSTATNÍ'!Y82)&gt;0,UPPER(SUBSTITUTE('ZMĚNY ZP OSTATNÍ'!Y82,CHAR(10),"")),"")</f>
        <v/>
      </c>
      <c r="Y43" s="56" t="str">
        <f>IF(LEN('ZMĚNY ZP OSTATNÍ'!Z82)&gt;0,UPPER(SUBSTITUTE('ZMĚNY ZP OSTATNÍ'!Z82,CHAR(10),"")),"")</f>
        <v/>
      </c>
      <c r="Z43" s="56" t="str">
        <f>IF(LEN('ZMĚNY ZP OSTATNÍ'!AA82)&gt;0,UPPER(SUBSTITUTE('ZMĚNY ZP OSTATNÍ'!AA82,CHAR(10),"")),"")</f>
        <v/>
      </c>
      <c r="AA43" s="56" t="str">
        <f>IF(LEN('ZMĚNY ZP OSTATNÍ'!AB82)&gt;0,UPPER(SUBSTITUTE('ZMĚNY ZP OSTATNÍ'!AB82,CHAR(10),"")),"")</f>
        <v/>
      </c>
      <c r="AB43" s="56" t="str">
        <f>IF(LEN('ZMĚNY ZP OSTATNÍ'!AC82)&gt;0,UPPER(SUBSTITUTE('ZMĚNY ZP OSTATNÍ'!AC82,CHAR(10),"")),"")</f>
        <v/>
      </c>
      <c r="AC43" s="56" t="str">
        <f>IF(LEN('ZMĚNY ZP OSTATNÍ'!AD82)&gt;0,UPPER(SUBSTITUTE('ZMĚNY ZP OSTATNÍ'!AD82,CHAR(10),"")),"")</f>
        <v/>
      </c>
      <c r="AD43" s="56" t="str">
        <f>IF(LEN('ZMĚNY ZP OSTATNÍ'!AE82)&gt;0,UPPER(SUBSTITUTE('ZMĚNY ZP OSTATNÍ'!AE82,CHAR(10),"")),"")</f>
        <v/>
      </c>
      <c r="AE43" s="68" t="str">
        <f t="shared" si="11"/>
        <v/>
      </c>
      <c r="AF43" s="68" t="str">
        <f t="shared" si="11"/>
        <v/>
      </c>
      <c r="AG43" s="68" t="str">
        <f t="shared" si="11"/>
        <v/>
      </c>
      <c r="AH43" s="68" t="str">
        <f t="shared" si="11"/>
        <v/>
      </c>
      <c r="AI43" s="68" t="str">
        <f t="shared" si="11"/>
        <v/>
      </c>
      <c r="AJ43" s="68" t="str">
        <f t="shared" si="11"/>
        <v/>
      </c>
      <c r="AK43" s="68" t="str">
        <f t="shared" si="11"/>
        <v/>
      </c>
      <c r="AL43" s="68" t="str">
        <f t="shared" si="11"/>
        <v/>
      </c>
      <c r="AM43" s="68" t="str">
        <f t="shared" si="11"/>
        <v/>
      </c>
      <c r="AN43" s="68" t="str">
        <f t="shared" si="11"/>
        <v/>
      </c>
      <c r="AO43" s="68" t="str">
        <f t="shared" si="11"/>
        <v/>
      </c>
      <c r="AP43" s="68" t="str">
        <f t="shared" si="11"/>
        <v/>
      </c>
      <c r="AQ43" s="68" t="str">
        <f t="shared" si="11"/>
        <v/>
      </c>
      <c r="AR43" s="68" t="str">
        <f t="shared" si="11"/>
        <v/>
      </c>
      <c r="AS43" s="68" t="str">
        <f t="shared" si="11"/>
        <v/>
      </c>
      <c r="AT43" s="68" t="str">
        <f t="shared" si="8"/>
        <v/>
      </c>
      <c r="AU43" s="68" t="str">
        <f t="shared" si="8"/>
        <v/>
      </c>
      <c r="AV43" s="148" t="str">
        <f>IF(LEN('ZMĚNY ZP OSTATNÍ'!I82)&gt;0,UPPER(SUBSTITUTE('ZMĚNY ZP OSTATNÍ'!I82,CHAR(10),"")),"")</f>
        <v/>
      </c>
      <c r="AW43" s="80" t="str">
        <f t="shared" si="4"/>
        <v/>
      </c>
      <c r="AX43" s="80" t="str">
        <f t="shared" si="5"/>
        <v/>
      </c>
      <c r="AY43" s="68" t="str">
        <f t="shared" si="6"/>
        <v/>
      </c>
      <c r="AZ43" s="68" t="str">
        <f t="shared" si="10"/>
        <v/>
      </c>
      <c r="BA43" s="68" t="str">
        <f t="shared" si="10"/>
        <v/>
      </c>
      <c r="BB43" s="68" t="str">
        <f t="shared" si="10"/>
        <v/>
      </c>
      <c r="BC43" s="68" t="str">
        <f t="shared" si="10"/>
        <v/>
      </c>
      <c r="BD43" s="68" t="str">
        <f t="shared" si="10"/>
        <v/>
      </c>
      <c r="BE43" s="68" t="str">
        <f t="shared" si="10"/>
        <v/>
      </c>
      <c r="BF43" s="68" t="str">
        <f t="shared" si="10"/>
        <v/>
      </c>
      <c r="BG43" s="68" t="str">
        <f t="shared" si="10"/>
        <v/>
      </c>
    </row>
    <row r="44" spans="1:59" x14ac:dyDescent="0.35">
      <c r="A44" s="24" t="str">
        <f t="shared" si="7"/>
        <v/>
      </c>
      <c r="B44" s="56" t="str">
        <f>IF(LEN('ZMĚNY ZP OSTATNÍ'!B84)&gt;0,UPPER(SUBSTITUTE('ZMĚNY ZP OSTATNÍ'!B84,CHAR(10),"")),"")</f>
        <v/>
      </c>
      <c r="C44" s="56" t="str">
        <f>IF(LEN('ZMĚNY ZP OSTATNÍ'!C84)&gt;0,SUBSTITUTE('ZMĚNY ZP OSTATNÍ'!C84,CHAR(10),""),"")</f>
        <v/>
      </c>
      <c r="D44" s="56" t="str">
        <f>IF(LEN('ZMĚNY ZP OSTATNÍ'!D84)&gt;0,UPPER(SUBSTITUTE('ZMĚNY ZP OSTATNÍ'!D84,CHAR(10),"")),"")</f>
        <v/>
      </c>
      <c r="E44" s="56" t="str">
        <f>IF(LEN('ZMĚNY ZP OSTATNÍ'!E84)&gt;0,UPPER(SUBSTITUTE('ZMĚNY ZP OSTATNÍ'!E84,CHAR(10),"")),"")</f>
        <v/>
      </c>
      <c r="F44" s="56" t="str">
        <f>IF(LEN('ZMĚNY ZP OSTATNÍ'!F84)&gt;0,UPPER(SUBSTITUTE('ZMĚNY ZP OSTATNÍ'!F84,CHAR(10),"")),"")</f>
        <v/>
      </c>
      <c r="G44" s="56" t="str">
        <f>IF(LEN('ZMĚNY ZP OSTATNÍ'!G84)&gt;0,UPPER(SUBSTITUTE('ZMĚNY ZP OSTATNÍ'!G84,CHAR(10),"")),"")</f>
        <v/>
      </c>
      <c r="H44" s="56" t="str">
        <f>IF(LEN('ZMĚNY ZP OSTATNÍ'!H84)&gt;0,UPPER(SUBSTITUTE('ZMĚNY ZP OSTATNÍ'!H84,CHAR(10),"")),"")</f>
        <v/>
      </c>
      <c r="I44" s="56" t="str">
        <f>IF(LEN('ZMĚNY ZP OSTATNÍ'!J84)&gt;0,UPPER(SUBSTITUTE('ZMĚNY ZP OSTATNÍ'!J84,CHAR(10),"")),"")</f>
        <v/>
      </c>
      <c r="J44" s="56" t="str">
        <f>IF(LEN('ZMĚNY ZP OSTATNÍ'!K84)&gt;0,UPPER(SUBSTITUTE('ZMĚNY ZP OSTATNÍ'!K84,CHAR(10),"")),"")</f>
        <v/>
      </c>
      <c r="K44" s="56" t="str">
        <f>IF(LEN('ZMĚNY ZP OSTATNÍ'!L84)&gt;0,UPPER(SUBSTITUTE('ZMĚNY ZP OSTATNÍ'!L84,CHAR(10),"")),"")</f>
        <v/>
      </c>
      <c r="L44" s="56" t="str">
        <f>IF(LEN('ZMĚNY ZP OSTATNÍ'!M84)&gt;0,UPPER(SUBSTITUTE('ZMĚNY ZP OSTATNÍ'!M84,CHAR(10),"")),"")</f>
        <v/>
      </c>
      <c r="M44" s="56" t="str">
        <f>IF(LEN('ZMĚNY ZP OSTATNÍ'!N84)&gt;0,UPPER(SUBSTITUTE('ZMĚNY ZP OSTATNÍ'!N84,CHAR(10),"")),"")</f>
        <v/>
      </c>
      <c r="N44" s="56" t="str">
        <f>IF(LEN('ZMĚNY ZP OSTATNÍ'!O84)&gt;0,UPPER(SUBSTITUTE('ZMĚNY ZP OSTATNÍ'!O84,CHAR(10),"")),"")</f>
        <v/>
      </c>
      <c r="O44" s="56" t="str">
        <f>IF(LEN('ZMĚNY ZP OSTATNÍ'!P84)&gt;0,UPPER(SUBSTITUTE('ZMĚNY ZP OSTATNÍ'!P84,CHAR(10),"")),"")</f>
        <v/>
      </c>
      <c r="P44" s="56" t="str">
        <f>IF(LEN('ZMĚNY ZP OSTATNÍ'!Q84)&gt;0,UPPER(SUBSTITUTE('ZMĚNY ZP OSTATNÍ'!Q84,CHAR(10),"")),"")</f>
        <v/>
      </c>
      <c r="Q44" s="56" t="str">
        <f>IF(LEN('ZMĚNY ZP OSTATNÍ'!R84)&gt;0,UPPER(SUBSTITUTE('ZMĚNY ZP OSTATNÍ'!R84,CHAR(10),"")),"")</f>
        <v/>
      </c>
      <c r="R44" s="56" t="str">
        <f>IF(LEN('ZMĚNY ZP OSTATNÍ'!S84)&gt;0,UPPER(SUBSTITUTE('ZMĚNY ZP OSTATNÍ'!S84,CHAR(10),"")),"")</f>
        <v/>
      </c>
      <c r="S44" s="56" t="str">
        <f>IF(LEN('ZMĚNY ZP OSTATNÍ'!T84)&gt;0,UPPER(SUBSTITUTE('ZMĚNY ZP OSTATNÍ'!T84,CHAR(10),"")),"")</f>
        <v/>
      </c>
      <c r="T44" s="57" t="str">
        <f>IF('ZMĚNY ZP OSTATNÍ'!U84="","",'ZMĚNY ZP OSTATNÍ'!U84)</f>
        <v/>
      </c>
      <c r="U44" s="56" t="str">
        <f>IF(LEN('ZMĚNY ZP OSTATNÍ'!V84)&gt;0,UPPER(SUBSTITUTE('ZMĚNY ZP OSTATNÍ'!V84,CHAR(10),"")),"")</f>
        <v/>
      </c>
      <c r="V44" s="56" t="str">
        <f>IF(LEN('ZMĚNY ZP OSTATNÍ'!W84)&gt;0,UPPER(SUBSTITUTE('ZMĚNY ZP OSTATNÍ'!W84,CHAR(10),"")),"")</f>
        <v/>
      </c>
      <c r="W44" s="56" t="str">
        <f>IF(LEN('ZMĚNY ZP OSTATNÍ'!X84)&gt;0,UPPER(SUBSTITUTE('ZMĚNY ZP OSTATNÍ'!X84,CHAR(10),"")),"")</f>
        <v/>
      </c>
      <c r="X44" s="56" t="str">
        <f>IF(LEN('ZMĚNY ZP OSTATNÍ'!Y84)&gt;0,UPPER(SUBSTITUTE('ZMĚNY ZP OSTATNÍ'!Y84,CHAR(10),"")),"")</f>
        <v/>
      </c>
      <c r="Y44" s="56" t="str">
        <f>IF(LEN('ZMĚNY ZP OSTATNÍ'!Z84)&gt;0,UPPER(SUBSTITUTE('ZMĚNY ZP OSTATNÍ'!Z84,CHAR(10),"")),"")</f>
        <v/>
      </c>
      <c r="Z44" s="56" t="str">
        <f>IF(LEN('ZMĚNY ZP OSTATNÍ'!AA84)&gt;0,UPPER(SUBSTITUTE('ZMĚNY ZP OSTATNÍ'!AA84,CHAR(10),"")),"")</f>
        <v/>
      </c>
      <c r="AA44" s="56" t="str">
        <f>IF(LEN('ZMĚNY ZP OSTATNÍ'!AB84)&gt;0,UPPER(SUBSTITUTE('ZMĚNY ZP OSTATNÍ'!AB84,CHAR(10),"")),"")</f>
        <v/>
      </c>
      <c r="AB44" s="56" t="str">
        <f>IF(LEN('ZMĚNY ZP OSTATNÍ'!AC84)&gt;0,UPPER(SUBSTITUTE('ZMĚNY ZP OSTATNÍ'!AC84,CHAR(10),"")),"")</f>
        <v/>
      </c>
      <c r="AC44" s="56" t="str">
        <f>IF(LEN('ZMĚNY ZP OSTATNÍ'!AD84)&gt;0,UPPER(SUBSTITUTE('ZMĚNY ZP OSTATNÍ'!AD84,CHAR(10),"")),"")</f>
        <v/>
      </c>
      <c r="AD44" s="56" t="str">
        <f>IF(LEN('ZMĚNY ZP OSTATNÍ'!AE84)&gt;0,UPPER(SUBSTITUTE('ZMĚNY ZP OSTATNÍ'!AE84,CHAR(10),"")),"")</f>
        <v/>
      </c>
      <c r="AE44" s="68" t="str">
        <f t="shared" si="11"/>
        <v/>
      </c>
      <c r="AF44" s="68" t="str">
        <f t="shared" si="11"/>
        <v/>
      </c>
      <c r="AG44" s="68" t="str">
        <f t="shared" si="11"/>
        <v/>
      </c>
      <c r="AH44" s="68" t="str">
        <f t="shared" si="11"/>
        <v/>
      </c>
      <c r="AI44" s="68" t="str">
        <f t="shared" si="11"/>
        <v/>
      </c>
      <c r="AJ44" s="68" t="str">
        <f t="shared" si="11"/>
        <v/>
      </c>
      <c r="AK44" s="68" t="str">
        <f t="shared" si="11"/>
        <v/>
      </c>
      <c r="AL44" s="68" t="str">
        <f t="shared" si="11"/>
        <v/>
      </c>
      <c r="AM44" s="68" t="str">
        <f t="shared" si="11"/>
        <v/>
      </c>
      <c r="AN44" s="68" t="str">
        <f t="shared" si="11"/>
        <v/>
      </c>
      <c r="AO44" s="68" t="str">
        <f t="shared" si="11"/>
        <v/>
      </c>
      <c r="AP44" s="68" t="str">
        <f t="shared" si="11"/>
        <v/>
      </c>
      <c r="AQ44" s="68" t="str">
        <f t="shared" si="11"/>
        <v/>
      </c>
      <c r="AR44" s="68" t="str">
        <f t="shared" si="11"/>
        <v/>
      </c>
      <c r="AS44" s="68" t="str">
        <f t="shared" si="11"/>
        <v/>
      </c>
      <c r="AT44" s="68" t="str">
        <f t="shared" si="8"/>
        <v/>
      </c>
      <c r="AU44" s="68" t="str">
        <f t="shared" si="8"/>
        <v/>
      </c>
      <c r="AV44" s="148" t="str">
        <f>IF(LEN('ZMĚNY ZP OSTATNÍ'!I84)&gt;0,UPPER(SUBSTITUTE('ZMĚNY ZP OSTATNÍ'!I84,CHAR(10),"")),"")</f>
        <v/>
      </c>
      <c r="AW44" s="80" t="str">
        <f t="shared" si="4"/>
        <v/>
      </c>
      <c r="AX44" s="80" t="str">
        <f t="shared" si="5"/>
        <v/>
      </c>
      <c r="AY44" s="68" t="str">
        <f t="shared" si="6"/>
        <v/>
      </c>
      <c r="AZ44" s="68" t="str">
        <f t="shared" si="10"/>
        <v/>
      </c>
      <c r="BA44" s="68" t="str">
        <f t="shared" si="10"/>
        <v/>
      </c>
      <c r="BB44" s="68" t="str">
        <f t="shared" si="10"/>
        <v/>
      </c>
      <c r="BC44" s="68" t="str">
        <f t="shared" si="10"/>
        <v/>
      </c>
      <c r="BD44" s="68" t="str">
        <f t="shared" si="10"/>
        <v/>
      </c>
      <c r="BE44" s="68" t="str">
        <f t="shared" si="10"/>
        <v/>
      </c>
      <c r="BF44" s="68" t="str">
        <f t="shared" si="10"/>
        <v/>
      </c>
      <c r="BG44" s="68" t="str">
        <f t="shared" si="10"/>
        <v/>
      </c>
    </row>
    <row r="45" spans="1:59" x14ac:dyDescent="0.35">
      <c r="A45" s="24" t="str">
        <f t="shared" si="7"/>
        <v/>
      </c>
      <c r="B45" s="56" t="str">
        <f>IF(LEN('ZMĚNY ZP OSTATNÍ'!B86)&gt;0,UPPER(SUBSTITUTE('ZMĚNY ZP OSTATNÍ'!B86,CHAR(10),"")),"")</f>
        <v/>
      </c>
      <c r="C45" s="56" t="str">
        <f>IF(LEN('ZMĚNY ZP OSTATNÍ'!C86)&gt;0,SUBSTITUTE('ZMĚNY ZP OSTATNÍ'!C86,CHAR(10),""),"")</f>
        <v/>
      </c>
      <c r="D45" s="56" t="str">
        <f>IF(LEN('ZMĚNY ZP OSTATNÍ'!D86)&gt;0,UPPER(SUBSTITUTE('ZMĚNY ZP OSTATNÍ'!D86,CHAR(10),"")),"")</f>
        <v/>
      </c>
      <c r="E45" s="56" t="str">
        <f>IF(LEN('ZMĚNY ZP OSTATNÍ'!E86)&gt;0,UPPER(SUBSTITUTE('ZMĚNY ZP OSTATNÍ'!E86,CHAR(10),"")),"")</f>
        <v/>
      </c>
      <c r="F45" s="56" t="str">
        <f>IF(LEN('ZMĚNY ZP OSTATNÍ'!F86)&gt;0,UPPER(SUBSTITUTE('ZMĚNY ZP OSTATNÍ'!F86,CHAR(10),"")),"")</f>
        <v/>
      </c>
      <c r="G45" s="56" t="str">
        <f>IF(LEN('ZMĚNY ZP OSTATNÍ'!G86)&gt;0,UPPER(SUBSTITUTE('ZMĚNY ZP OSTATNÍ'!G86,CHAR(10),"")),"")</f>
        <v/>
      </c>
      <c r="H45" s="56" t="str">
        <f>IF(LEN('ZMĚNY ZP OSTATNÍ'!H86)&gt;0,UPPER(SUBSTITUTE('ZMĚNY ZP OSTATNÍ'!H86,CHAR(10),"")),"")</f>
        <v/>
      </c>
      <c r="I45" s="56" t="str">
        <f>IF(LEN('ZMĚNY ZP OSTATNÍ'!J86)&gt;0,UPPER(SUBSTITUTE('ZMĚNY ZP OSTATNÍ'!J86,CHAR(10),"")),"")</f>
        <v/>
      </c>
      <c r="J45" s="56" t="str">
        <f>IF(LEN('ZMĚNY ZP OSTATNÍ'!K86)&gt;0,UPPER(SUBSTITUTE('ZMĚNY ZP OSTATNÍ'!K86,CHAR(10),"")),"")</f>
        <v/>
      </c>
      <c r="K45" s="56" t="str">
        <f>IF(LEN('ZMĚNY ZP OSTATNÍ'!L86)&gt;0,UPPER(SUBSTITUTE('ZMĚNY ZP OSTATNÍ'!L86,CHAR(10),"")),"")</f>
        <v/>
      </c>
      <c r="L45" s="56" t="str">
        <f>IF(LEN('ZMĚNY ZP OSTATNÍ'!M86)&gt;0,UPPER(SUBSTITUTE('ZMĚNY ZP OSTATNÍ'!M86,CHAR(10),"")),"")</f>
        <v/>
      </c>
      <c r="M45" s="56" t="str">
        <f>IF(LEN('ZMĚNY ZP OSTATNÍ'!N86)&gt;0,UPPER(SUBSTITUTE('ZMĚNY ZP OSTATNÍ'!N86,CHAR(10),"")),"")</f>
        <v/>
      </c>
      <c r="N45" s="56" t="str">
        <f>IF(LEN('ZMĚNY ZP OSTATNÍ'!O86)&gt;0,UPPER(SUBSTITUTE('ZMĚNY ZP OSTATNÍ'!O86,CHAR(10),"")),"")</f>
        <v/>
      </c>
      <c r="O45" s="56" t="str">
        <f>IF(LEN('ZMĚNY ZP OSTATNÍ'!P86)&gt;0,UPPER(SUBSTITUTE('ZMĚNY ZP OSTATNÍ'!P86,CHAR(10),"")),"")</f>
        <v/>
      </c>
      <c r="P45" s="56" t="str">
        <f>IF(LEN('ZMĚNY ZP OSTATNÍ'!Q86)&gt;0,UPPER(SUBSTITUTE('ZMĚNY ZP OSTATNÍ'!Q86,CHAR(10),"")),"")</f>
        <v/>
      </c>
      <c r="Q45" s="56" t="str">
        <f>IF(LEN('ZMĚNY ZP OSTATNÍ'!R86)&gt;0,UPPER(SUBSTITUTE('ZMĚNY ZP OSTATNÍ'!R86,CHAR(10),"")),"")</f>
        <v/>
      </c>
      <c r="R45" s="56" t="str">
        <f>IF(LEN('ZMĚNY ZP OSTATNÍ'!S86)&gt;0,UPPER(SUBSTITUTE('ZMĚNY ZP OSTATNÍ'!S86,CHAR(10),"")),"")</f>
        <v/>
      </c>
      <c r="S45" s="56" t="str">
        <f>IF(LEN('ZMĚNY ZP OSTATNÍ'!T86)&gt;0,UPPER(SUBSTITUTE('ZMĚNY ZP OSTATNÍ'!T86,CHAR(10),"")),"")</f>
        <v/>
      </c>
      <c r="T45" s="57" t="str">
        <f>IF('ZMĚNY ZP OSTATNÍ'!U86="","",'ZMĚNY ZP OSTATNÍ'!U86)</f>
        <v/>
      </c>
      <c r="U45" s="56" t="str">
        <f>IF(LEN('ZMĚNY ZP OSTATNÍ'!V86)&gt;0,UPPER(SUBSTITUTE('ZMĚNY ZP OSTATNÍ'!V86,CHAR(10),"")),"")</f>
        <v/>
      </c>
      <c r="V45" s="56" t="str">
        <f>IF(LEN('ZMĚNY ZP OSTATNÍ'!W86)&gt;0,UPPER(SUBSTITUTE('ZMĚNY ZP OSTATNÍ'!W86,CHAR(10),"")),"")</f>
        <v/>
      </c>
      <c r="W45" s="56" t="str">
        <f>IF(LEN('ZMĚNY ZP OSTATNÍ'!X86)&gt;0,UPPER(SUBSTITUTE('ZMĚNY ZP OSTATNÍ'!X86,CHAR(10),"")),"")</f>
        <v/>
      </c>
      <c r="X45" s="56" t="str">
        <f>IF(LEN('ZMĚNY ZP OSTATNÍ'!Y86)&gt;0,UPPER(SUBSTITUTE('ZMĚNY ZP OSTATNÍ'!Y86,CHAR(10),"")),"")</f>
        <v/>
      </c>
      <c r="Y45" s="56" t="str">
        <f>IF(LEN('ZMĚNY ZP OSTATNÍ'!Z86)&gt;0,UPPER(SUBSTITUTE('ZMĚNY ZP OSTATNÍ'!Z86,CHAR(10),"")),"")</f>
        <v/>
      </c>
      <c r="Z45" s="56" t="str">
        <f>IF(LEN('ZMĚNY ZP OSTATNÍ'!AA86)&gt;0,UPPER(SUBSTITUTE('ZMĚNY ZP OSTATNÍ'!AA86,CHAR(10),"")),"")</f>
        <v/>
      </c>
      <c r="AA45" s="56" t="str">
        <f>IF(LEN('ZMĚNY ZP OSTATNÍ'!AB86)&gt;0,UPPER(SUBSTITUTE('ZMĚNY ZP OSTATNÍ'!AB86,CHAR(10),"")),"")</f>
        <v/>
      </c>
      <c r="AB45" s="56" t="str">
        <f>IF(LEN('ZMĚNY ZP OSTATNÍ'!AC86)&gt;0,UPPER(SUBSTITUTE('ZMĚNY ZP OSTATNÍ'!AC86,CHAR(10),"")),"")</f>
        <v/>
      </c>
      <c r="AC45" s="56" t="str">
        <f>IF(LEN('ZMĚNY ZP OSTATNÍ'!AD86)&gt;0,UPPER(SUBSTITUTE('ZMĚNY ZP OSTATNÍ'!AD86,CHAR(10),"")),"")</f>
        <v/>
      </c>
      <c r="AD45" s="56" t="str">
        <f>IF(LEN('ZMĚNY ZP OSTATNÍ'!AE86)&gt;0,UPPER(SUBSTITUTE('ZMĚNY ZP OSTATNÍ'!AE86,CHAR(10),"")),"")</f>
        <v/>
      </c>
      <c r="AE45" s="68" t="str">
        <f t="shared" si="11"/>
        <v/>
      </c>
      <c r="AF45" s="68" t="str">
        <f t="shared" si="11"/>
        <v/>
      </c>
      <c r="AG45" s="68" t="str">
        <f t="shared" si="11"/>
        <v/>
      </c>
      <c r="AH45" s="68" t="str">
        <f t="shared" si="11"/>
        <v/>
      </c>
      <c r="AI45" s="68" t="str">
        <f t="shared" si="11"/>
        <v/>
      </c>
      <c r="AJ45" s="68" t="str">
        <f t="shared" si="11"/>
        <v/>
      </c>
      <c r="AK45" s="68" t="str">
        <f t="shared" si="11"/>
        <v/>
      </c>
      <c r="AL45" s="68" t="str">
        <f t="shared" si="11"/>
        <v/>
      </c>
      <c r="AM45" s="68" t="str">
        <f t="shared" si="11"/>
        <v/>
      </c>
      <c r="AN45" s="68" t="str">
        <f t="shared" si="11"/>
        <v/>
      </c>
      <c r="AO45" s="68" t="str">
        <f t="shared" si="11"/>
        <v/>
      </c>
      <c r="AP45" s="68" t="str">
        <f t="shared" si="11"/>
        <v/>
      </c>
      <c r="AQ45" s="68" t="str">
        <f t="shared" si="11"/>
        <v/>
      </c>
      <c r="AR45" s="68" t="str">
        <f t="shared" si="11"/>
        <v/>
      </c>
      <c r="AS45" s="68" t="str">
        <f t="shared" si="11"/>
        <v/>
      </c>
      <c r="AT45" s="68" t="str">
        <f t="shared" si="8"/>
        <v/>
      </c>
      <c r="AU45" s="68" t="str">
        <f t="shared" si="8"/>
        <v/>
      </c>
      <c r="AV45" s="148" t="str">
        <f>IF(LEN('ZMĚNY ZP OSTATNÍ'!I86)&gt;0,UPPER(SUBSTITUTE('ZMĚNY ZP OSTATNÍ'!I86,CHAR(10),"")),"")</f>
        <v/>
      </c>
      <c r="AW45" s="80" t="str">
        <f t="shared" si="4"/>
        <v/>
      </c>
      <c r="AX45" s="80" t="str">
        <f t="shared" si="5"/>
        <v/>
      </c>
      <c r="AY45" s="68" t="str">
        <f t="shared" si="6"/>
        <v/>
      </c>
      <c r="AZ45" s="68" t="str">
        <f t="shared" si="10"/>
        <v/>
      </c>
      <c r="BA45" s="68" t="str">
        <f t="shared" si="10"/>
        <v/>
      </c>
      <c r="BB45" s="68" t="str">
        <f t="shared" si="10"/>
        <v/>
      </c>
      <c r="BC45" s="68" t="str">
        <f t="shared" si="10"/>
        <v/>
      </c>
      <c r="BD45" s="68" t="str">
        <f t="shared" si="10"/>
        <v/>
      </c>
      <c r="BE45" s="68" t="str">
        <f t="shared" si="10"/>
        <v/>
      </c>
      <c r="BF45" s="68" t="str">
        <f t="shared" si="10"/>
        <v/>
      </c>
      <c r="BG45" s="68" t="str">
        <f t="shared" si="10"/>
        <v/>
      </c>
    </row>
    <row r="46" spans="1:59" x14ac:dyDescent="0.35">
      <c r="A46" s="24" t="str">
        <f t="shared" si="7"/>
        <v/>
      </c>
      <c r="B46" s="56" t="str">
        <f>IF(LEN('ZMĚNY ZP OSTATNÍ'!B88)&gt;0,UPPER(SUBSTITUTE('ZMĚNY ZP OSTATNÍ'!B88,CHAR(10),"")),"")</f>
        <v/>
      </c>
      <c r="C46" s="56" t="str">
        <f>IF(LEN('ZMĚNY ZP OSTATNÍ'!C88)&gt;0,SUBSTITUTE('ZMĚNY ZP OSTATNÍ'!C88,CHAR(10),""),"")</f>
        <v/>
      </c>
      <c r="D46" s="56" t="str">
        <f>IF(LEN('ZMĚNY ZP OSTATNÍ'!D88)&gt;0,UPPER(SUBSTITUTE('ZMĚNY ZP OSTATNÍ'!D88,CHAR(10),"")),"")</f>
        <v/>
      </c>
      <c r="E46" s="56" t="str">
        <f>IF(LEN('ZMĚNY ZP OSTATNÍ'!E88)&gt;0,UPPER(SUBSTITUTE('ZMĚNY ZP OSTATNÍ'!E88,CHAR(10),"")),"")</f>
        <v/>
      </c>
      <c r="F46" s="56" t="str">
        <f>IF(LEN('ZMĚNY ZP OSTATNÍ'!F88)&gt;0,UPPER(SUBSTITUTE('ZMĚNY ZP OSTATNÍ'!F88,CHAR(10),"")),"")</f>
        <v/>
      </c>
      <c r="G46" s="56" t="str">
        <f>IF(LEN('ZMĚNY ZP OSTATNÍ'!G88)&gt;0,UPPER(SUBSTITUTE('ZMĚNY ZP OSTATNÍ'!G88,CHAR(10),"")),"")</f>
        <v/>
      </c>
      <c r="H46" s="56" t="str">
        <f>IF(LEN('ZMĚNY ZP OSTATNÍ'!H88)&gt;0,UPPER(SUBSTITUTE('ZMĚNY ZP OSTATNÍ'!H88,CHAR(10),"")),"")</f>
        <v/>
      </c>
      <c r="I46" s="56" t="str">
        <f>IF(LEN('ZMĚNY ZP OSTATNÍ'!J88)&gt;0,UPPER(SUBSTITUTE('ZMĚNY ZP OSTATNÍ'!J88,CHAR(10),"")),"")</f>
        <v/>
      </c>
      <c r="J46" s="56" t="str">
        <f>IF(LEN('ZMĚNY ZP OSTATNÍ'!K88)&gt;0,UPPER(SUBSTITUTE('ZMĚNY ZP OSTATNÍ'!K88,CHAR(10),"")),"")</f>
        <v/>
      </c>
      <c r="K46" s="56" t="str">
        <f>IF(LEN('ZMĚNY ZP OSTATNÍ'!L88)&gt;0,UPPER(SUBSTITUTE('ZMĚNY ZP OSTATNÍ'!L88,CHAR(10),"")),"")</f>
        <v/>
      </c>
      <c r="L46" s="56" t="str">
        <f>IF(LEN('ZMĚNY ZP OSTATNÍ'!M88)&gt;0,UPPER(SUBSTITUTE('ZMĚNY ZP OSTATNÍ'!M88,CHAR(10),"")),"")</f>
        <v/>
      </c>
      <c r="M46" s="56" t="str">
        <f>IF(LEN('ZMĚNY ZP OSTATNÍ'!N88)&gt;0,UPPER(SUBSTITUTE('ZMĚNY ZP OSTATNÍ'!N88,CHAR(10),"")),"")</f>
        <v/>
      </c>
      <c r="N46" s="56" t="str">
        <f>IF(LEN('ZMĚNY ZP OSTATNÍ'!O88)&gt;0,UPPER(SUBSTITUTE('ZMĚNY ZP OSTATNÍ'!O88,CHAR(10),"")),"")</f>
        <v/>
      </c>
      <c r="O46" s="56" t="str">
        <f>IF(LEN('ZMĚNY ZP OSTATNÍ'!P88)&gt;0,UPPER(SUBSTITUTE('ZMĚNY ZP OSTATNÍ'!P88,CHAR(10),"")),"")</f>
        <v/>
      </c>
      <c r="P46" s="56" t="str">
        <f>IF(LEN('ZMĚNY ZP OSTATNÍ'!Q88)&gt;0,UPPER(SUBSTITUTE('ZMĚNY ZP OSTATNÍ'!Q88,CHAR(10),"")),"")</f>
        <v/>
      </c>
      <c r="Q46" s="56" t="str">
        <f>IF(LEN('ZMĚNY ZP OSTATNÍ'!R88)&gt;0,UPPER(SUBSTITUTE('ZMĚNY ZP OSTATNÍ'!R88,CHAR(10),"")),"")</f>
        <v/>
      </c>
      <c r="R46" s="56" t="str">
        <f>IF(LEN('ZMĚNY ZP OSTATNÍ'!S88)&gt;0,UPPER(SUBSTITUTE('ZMĚNY ZP OSTATNÍ'!S88,CHAR(10),"")),"")</f>
        <v/>
      </c>
      <c r="S46" s="56" t="str">
        <f>IF(LEN('ZMĚNY ZP OSTATNÍ'!T88)&gt;0,UPPER(SUBSTITUTE('ZMĚNY ZP OSTATNÍ'!T88,CHAR(10),"")),"")</f>
        <v/>
      </c>
      <c r="T46" s="57" t="str">
        <f>IF('ZMĚNY ZP OSTATNÍ'!U88="","",'ZMĚNY ZP OSTATNÍ'!U88)</f>
        <v/>
      </c>
      <c r="U46" s="56" t="str">
        <f>IF(LEN('ZMĚNY ZP OSTATNÍ'!V88)&gt;0,UPPER(SUBSTITUTE('ZMĚNY ZP OSTATNÍ'!V88,CHAR(10),"")),"")</f>
        <v/>
      </c>
      <c r="V46" s="56" t="str">
        <f>IF(LEN('ZMĚNY ZP OSTATNÍ'!W88)&gt;0,UPPER(SUBSTITUTE('ZMĚNY ZP OSTATNÍ'!W88,CHAR(10),"")),"")</f>
        <v/>
      </c>
      <c r="W46" s="56" t="str">
        <f>IF(LEN('ZMĚNY ZP OSTATNÍ'!X88)&gt;0,UPPER(SUBSTITUTE('ZMĚNY ZP OSTATNÍ'!X88,CHAR(10),"")),"")</f>
        <v/>
      </c>
      <c r="X46" s="56" t="str">
        <f>IF(LEN('ZMĚNY ZP OSTATNÍ'!Y88)&gt;0,UPPER(SUBSTITUTE('ZMĚNY ZP OSTATNÍ'!Y88,CHAR(10),"")),"")</f>
        <v/>
      </c>
      <c r="Y46" s="56" t="str">
        <f>IF(LEN('ZMĚNY ZP OSTATNÍ'!Z88)&gt;0,UPPER(SUBSTITUTE('ZMĚNY ZP OSTATNÍ'!Z88,CHAR(10),"")),"")</f>
        <v/>
      </c>
      <c r="Z46" s="56" t="str">
        <f>IF(LEN('ZMĚNY ZP OSTATNÍ'!AA88)&gt;0,UPPER(SUBSTITUTE('ZMĚNY ZP OSTATNÍ'!AA88,CHAR(10),"")),"")</f>
        <v/>
      </c>
      <c r="AA46" s="56" t="str">
        <f>IF(LEN('ZMĚNY ZP OSTATNÍ'!AB88)&gt;0,UPPER(SUBSTITUTE('ZMĚNY ZP OSTATNÍ'!AB88,CHAR(10),"")),"")</f>
        <v/>
      </c>
      <c r="AB46" s="56" t="str">
        <f>IF(LEN('ZMĚNY ZP OSTATNÍ'!AC88)&gt;0,UPPER(SUBSTITUTE('ZMĚNY ZP OSTATNÍ'!AC88,CHAR(10),"")),"")</f>
        <v/>
      </c>
      <c r="AC46" s="56" t="str">
        <f>IF(LEN('ZMĚNY ZP OSTATNÍ'!AD88)&gt;0,UPPER(SUBSTITUTE('ZMĚNY ZP OSTATNÍ'!AD88,CHAR(10),"")),"")</f>
        <v/>
      </c>
      <c r="AD46" s="56" t="str">
        <f>IF(LEN('ZMĚNY ZP OSTATNÍ'!AE88)&gt;0,UPPER(SUBSTITUTE('ZMĚNY ZP OSTATNÍ'!AE88,CHAR(10),"")),"")</f>
        <v/>
      </c>
      <c r="AE46" s="68" t="str">
        <f t="shared" si="11"/>
        <v/>
      </c>
      <c r="AF46" s="68" t="str">
        <f t="shared" si="11"/>
        <v/>
      </c>
      <c r="AG46" s="68" t="str">
        <f t="shared" si="11"/>
        <v/>
      </c>
      <c r="AH46" s="68" t="str">
        <f t="shared" si="11"/>
        <v/>
      </c>
      <c r="AI46" s="68" t="str">
        <f t="shared" si="11"/>
        <v/>
      </c>
      <c r="AJ46" s="68" t="str">
        <f t="shared" si="11"/>
        <v/>
      </c>
      <c r="AK46" s="68" t="str">
        <f t="shared" si="11"/>
        <v/>
      </c>
      <c r="AL46" s="68" t="str">
        <f t="shared" si="11"/>
        <v/>
      </c>
      <c r="AM46" s="68" t="str">
        <f t="shared" si="11"/>
        <v/>
      </c>
      <c r="AN46" s="68" t="str">
        <f t="shared" si="11"/>
        <v/>
      </c>
      <c r="AO46" s="68" t="str">
        <f t="shared" si="11"/>
        <v/>
      </c>
      <c r="AP46" s="68" t="str">
        <f t="shared" si="11"/>
        <v/>
      </c>
      <c r="AQ46" s="68" t="str">
        <f t="shared" si="11"/>
        <v/>
      </c>
      <c r="AR46" s="68" t="str">
        <f t="shared" si="11"/>
        <v/>
      </c>
      <c r="AS46" s="68" t="str">
        <f t="shared" si="11"/>
        <v/>
      </c>
      <c r="AT46" s="68" t="str">
        <f t="shared" si="8"/>
        <v/>
      </c>
      <c r="AU46" s="68" t="str">
        <f t="shared" si="8"/>
        <v/>
      </c>
      <c r="AV46" s="148" t="str">
        <f>IF(LEN('ZMĚNY ZP OSTATNÍ'!I88)&gt;0,UPPER(SUBSTITUTE('ZMĚNY ZP OSTATNÍ'!I88,CHAR(10),"")),"")</f>
        <v/>
      </c>
      <c r="AW46" s="80" t="str">
        <f t="shared" si="4"/>
        <v/>
      </c>
      <c r="AX46" s="80" t="str">
        <f t="shared" si="5"/>
        <v/>
      </c>
      <c r="AY46" s="68" t="str">
        <f t="shared" si="6"/>
        <v/>
      </c>
      <c r="AZ46" s="68" t="str">
        <f t="shared" si="10"/>
        <v/>
      </c>
      <c r="BA46" s="68" t="str">
        <f t="shared" si="10"/>
        <v/>
      </c>
      <c r="BB46" s="68" t="str">
        <f t="shared" si="10"/>
        <v/>
      </c>
      <c r="BC46" s="68" t="str">
        <f t="shared" si="10"/>
        <v/>
      </c>
      <c r="BD46" s="68" t="str">
        <f t="shared" si="10"/>
        <v/>
      </c>
      <c r="BE46" s="68" t="str">
        <f t="shared" si="10"/>
        <v/>
      </c>
      <c r="BF46" s="68" t="str">
        <f t="shared" si="10"/>
        <v/>
      </c>
      <c r="BG46" s="68" t="str">
        <f t="shared" si="10"/>
        <v/>
      </c>
    </row>
    <row r="47" spans="1:59" x14ac:dyDescent="0.35">
      <c r="A47" s="24" t="str">
        <f t="shared" si="7"/>
        <v/>
      </c>
      <c r="B47" s="56" t="str">
        <f>IF(LEN('ZMĚNY ZP OSTATNÍ'!B90)&gt;0,UPPER(SUBSTITUTE('ZMĚNY ZP OSTATNÍ'!B90,CHAR(10),"")),"")</f>
        <v/>
      </c>
      <c r="C47" s="56" t="str">
        <f>IF(LEN('ZMĚNY ZP OSTATNÍ'!C90)&gt;0,SUBSTITUTE('ZMĚNY ZP OSTATNÍ'!C90,CHAR(10),""),"")</f>
        <v/>
      </c>
      <c r="D47" s="56" t="str">
        <f>IF(LEN('ZMĚNY ZP OSTATNÍ'!D90)&gt;0,UPPER(SUBSTITUTE('ZMĚNY ZP OSTATNÍ'!D90,CHAR(10),"")),"")</f>
        <v/>
      </c>
      <c r="E47" s="56" t="str">
        <f>IF(LEN('ZMĚNY ZP OSTATNÍ'!E90)&gt;0,UPPER(SUBSTITUTE('ZMĚNY ZP OSTATNÍ'!E90,CHAR(10),"")),"")</f>
        <v/>
      </c>
      <c r="F47" s="56" t="str">
        <f>IF(LEN('ZMĚNY ZP OSTATNÍ'!F90)&gt;0,UPPER(SUBSTITUTE('ZMĚNY ZP OSTATNÍ'!F90,CHAR(10),"")),"")</f>
        <v/>
      </c>
      <c r="G47" s="56" t="str">
        <f>IF(LEN('ZMĚNY ZP OSTATNÍ'!G90)&gt;0,UPPER(SUBSTITUTE('ZMĚNY ZP OSTATNÍ'!G90,CHAR(10),"")),"")</f>
        <v/>
      </c>
      <c r="H47" s="56" t="str">
        <f>IF(LEN('ZMĚNY ZP OSTATNÍ'!H90)&gt;0,UPPER(SUBSTITUTE('ZMĚNY ZP OSTATNÍ'!H90,CHAR(10),"")),"")</f>
        <v/>
      </c>
      <c r="I47" s="56" t="str">
        <f>IF(LEN('ZMĚNY ZP OSTATNÍ'!J90)&gt;0,UPPER(SUBSTITUTE('ZMĚNY ZP OSTATNÍ'!J90,CHAR(10),"")),"")</f>
        <v/>
      </c>
      <c r="J47" s="56" t="str">
        <f>IF(LEN('ZMĚNY ZP OSTATNÍ'!K90)&gt;0,UPPER(SUBSTITUTE('ZMĚNY ZP OSTATNÍ'!K90,CHAR(10),"")),"")</f>
        <v/>
      </c>
      <c r="K47" s="56" t="str">
        <f>IF(LEN('ZMĚNY ZP OSTATNÍ'!L90)&gt;0,UPPER(SUBSTITUTE('ZMĚNY ZP OSTATNÍ'!L90,CHAR(10),"")),"")</f>
        <v/>
      </c>
      <c r="L47" s="56" t="str">
        <f>IF(LEN('ZMĚNY ZP OSTATNÍ'!M90)&gt;0,UPPER(SUBSTITUTE('ZMĚNY ZP OSTATNÍ'!M90,CHAR(10),"")),"")</f>
        <v/>
      </c>
      <c r="M47" s="56" t="str">
        <f>IF(LEN('ZMĚNY ZP OSTATNÍ'!N90)&gt;0,UPPER(SUBSTITUTE('ZMĚNY ZP OSTATNÍ'!N90,CHAR(10),"")),"")</f>
        <v/>
      </c>
      <c r="N47" s="56" t="str">
        <f>IF(LEN('ZMĚNY ZP OSTATNÍ'!O90)&gt;0,UPPER(SUBSTITUTE('ZMĚNY ZP OSTATNÍ'!O90,CHAR(10),"")),"")</f>
        <v/>
      </c>
      <c r="O47" s="56" t="str">
        <f>IF(LEN('ZMĚNY ZP OSTATNÍ'!P90)&gt;0,UPPER(SUBSTITUTE('ZMĚNY ZP OSTATNÍ'!P90,CHAR(10),"")),"")</f>
        <v/>
      </c>
      <c r="P47" s="56" t="str">
        <f>IF(LEN('ZMĚNY ZP OSTATNÍ'!Q90)&gt;0,UPPER(SUBSTITUTE('ZMĚNY ZP OSTATNÍ'!Q90,CHAR(10),"")),"")</f>
        <v/>
      </c>
      <c r="Q47" s="56" t="str">
        <f>IF(LEN('ZMĚNY ZP OSTATNÍ'!R90)&gt;0,UPPER(SUBSTITUTE('ZMĚNY ZP OSTATNÍ'!R90,CHAR(10),"")),"")</f>
        <v/>
      </c>
      <c r="R47" s="56" t="str">
        <f>IF(LEN('ZMĚNY ZP OSTATNÍ'!S90)&gt;0,UPPER(SUBSTITUTE('ZMĚNY ZP OSTATNÍ'!S90,CHAR(10),"")),"")</f>
        <v/>
      </c>
      <c r="S47" s="56" t="str">
        <f>IF(LEN('ZMĚNY ZP OSTATNÍ'!T90)&gt;0,UPPER(SUBSTITUTE('ZMĚNY ZP OSTATNÍ'!T90,CHAR(10),"")),"")</f>
        <v/>
      </c>
      <c r="T47" s="57" t="str">
        <f>IF('ZMĚNY ZP OSTATNÍ'!U90="","",'ZMĚNY ZP OSTATNÍ'!U90)</f>
        <v/>
      </c>
      <c r="U47" s="56" t="str">
        <f>IF(LEN('ZMĚNY ZP OSTATNÍ'!V90)&gt;0,UPPER(SUBSTITUTE('ZMĚNY ZP OSTATNÍ'!V90,CHAR(10),"")),"")</f>
        <v/>
      </c>
      <c r="V47" s="56" t="str">
        <f>IF(LEN('ZMĚNY ZP OSTATNÍ'!W90)&gt;0,UPPER(SUBSTITUTE('ZMĚNY ZP OSTATNÍ'!W90,CHAR(10),"")),"")</f>
        <v/>
      </c>
      <c r="W47" s="56" t="str">
        <f>IF(LEN('ZMĚNY ZP OSTATNÍ'!X90)&gt;0,UPPER(SUBSTITUTE('ZMĚNY ZP OSTATNÍ'!X90,CHAR(10),"")),"")</f>
        <v/>
      </c>
      <c r="X47" s="56" t="str">
        <f>IF(LEN('ZMĚNY ZP OSTATNÍ'!Y90)&gt;0,UPPER(SUBSTITUTE('ZMĚNY ZP OSTATNÍ'!Y90,CHAR(10),"")),"")</f>
        <v/>
      </c>
      <c r="Y47" s="56" t="str">
        <f>IF(LEN('ZMĚNY ZP OSTATNÍ'!Z90)&gt;0,UPPER(SUBSTITUTE('ZMĚNY ZP OSTATNÍ'!Z90,CHAR(10),"")),"")</f>
        <v/>
      </c>
      <c r="Z47" s="56" t="str">
        <f>IF(LEN('ZMĚNY ZP OSTATNÍ'!AA90)&gt;0,UPPER(SUBSTITUTE('ZMĚNY ZP OSTATNÍ'!AA90,CHAR(10),"")),"")</f>
        <v/>
      </c>
      <c r="AA47" s="56" t="str">
        <f>IF(LEN('ZMĚNY ZP OSTATNÍ'!AB90)&gt;0,UPPER(SUBSTITUTE('ZMĚNY ZP OSTATNÍ'!AB90,CHAR(10),"")),"")</f>
        <v/>
      </c>
      <c r="AB47" s="56" t="str">
        <f>IF(LEN('ZMĚNY ZP OSTATNÍ'!AC90)&gt;0,UPPER(SUBSTITUTE('ZMĚNY ZP OSTATNÍ'!AC90,CHAR(10),"")),"")</f>
        <v/>
      </c>
      <c r="AC47" s="56" t="str">
        <f>IF(LEN('ZMĚNY ZP OSTATNÍ'!AD90)&gt;0,UPPER(SUBSTITUTE('ZMĚNY ZP OSTATNÍ'!AD90,CHAR(10),"")),"")</f>
        <v/>
      </c>
      <c r="AD47" s="56" t="str">
        <f>IF(LEN('ZMĚNY ZP OSTATNÍ'!AE90)&gt;0,UPPER(SUBSTITUTE('ZMĚNY ZP OSTATNÍ'!AE90,CHAR(10),"")),"")</f>
        <v/>
      </c>
      <c r="AE47" s="68" t="str">
        <f t="shared" si="11"/>
        <v/>
      </c>
      <c r="AF47" s="68" t="str">
        <f t="shared" si="11"/>
        <v/>
      </c>
      <c r="AG47" s="68" t="str">
        <f t="shared" si="11"/>
        <v/>
      </c>
      <c r="AH47" s="68" t="str">
        <f t="shared" si="11"/>
        <v/>
      </c>
      <c r="AI47" s="68" t="str">
        <f t="shared" si="11"/>
        <v/>
      </c>
      <c r="AJ47" s="68" t="str">
        <f t="shared" si="11"/>
        <v/>
      </c>
      <c r="AK47" s="68" t="str">
        <f t="shared" si="11"/>
        <v/>
      </c>
      <c r="AL47" s="68" t="str">
        <f t="shared" si="11"/>
        <v/>
      </c>
      <c r="AM47" s="68" t="str">
        <f t="shared" si="11"/>
        <v/>
      </c>
      <c r="AN47" s="68" t="str">
        <f t="shared" si="11"/>
        <v/>
      </c>
      <c r="AO47" s="68" t="str">
        <f t="shared" si="11"/>
        <v/>
      </c>
      <c r="AP47" s="68" t="str">
        <f t="shared" si="11"/>
        <v/>
      </c>
      <c r="AQ47" s="68" t="str">
        <f t="shared" si="11"/>
        <v/>
      </c>
      <c r="AR47" s="68" t="str">
        <f t="shared" si="11"/>
        <v/>
      </c>
      <c r="AS47" s="68" t="str">
        <f t="shared" si="11"/>
        <v/>
      </c>
      <c r="AT47" s="68" t="str">
        <f t="shared" si="8"/>
        <v/>
      </c>
      <c r="AU47" s="68" t="str">
        <f t="shared" si="8"/>
        <v/>
      </c>
      <c r="AV47" s="148" t="str">
        <f>IF(LEN('ZMĚNY ZP OSTATNÍ'!I90)&gt;0,UPPER(SUBSTITUTE('ZMĚNY ZP OSTATNÍ'!I90,CHAR(10),"")),"")</f>
        <v/>
      </c>
      <c r="AW47" s="80" t="str">
        <f t="shared" si="4"/>
        <v/>
      </c>
      <c r="AX47" s="80" t="str">
        <f t="shared" si="5"/>
        <v/>
      </c>
      <c r="AY47" s="68" t="str">
        <f t="shared" si="6"/>
        <v/>
      </c>
      <c r="AZ47" s="68" t="str">
        <f t="shared" si="10"/>
        <v/>
      </c>
      <c r="BA47" s="68" t="str">
        <f t="shared" si="10"/>
        <v/>
      </c>
      <c r="BB47" s="68" t="str">
        <f t="shared" si="10"/>
        <v/>
      </c>
      <c r="BC47" s="68" t="str">
        <f t="shared" si="10"/>
        <v/>
      </c>
      <c r="BD47" s="68" t="str">
        <f t="shared" si="10"/>
        <v/>
      </c>
      <c r="BE47" s="68" t="str">
        <f t="shared" si="10"/>
        <v/>
      </c>
      <c r="BF47" s="68" t="str">
        <f t="shared" si="10"/>
        <v/>
      </c>
      <c r="BG47" s="68" t="str">
        <f t="shared" si="10"/>
        <v/>
      </c>
    </row>
    <row r="48" spans="1:59" x14ac:dyDescent="0.35">
      <c r="A48" s="24" t="str">
        <f t="shared" si="7"/>
        <v/>
      </c>
      <c r="B48" s="56" t="str">
        <f>IF(LEN('ZMĚNY ZP OSTATNÍ'!B92)&gt;0,UPPER(SUBSTITUTE('ZMĚNY ZP OSTATNÍ'!B92,CHAR(10),"")),"")</f>
        <v/>
      </c>
      <c r="C48" s="56" t="str">
        <f>IF(LEN('ZMĚNY ZP OSTATNÍ'!C92)&gt;0,SUBSTITUTE('ZMĚNY ZP OSTATNÍ'!C92,CHAR(10),""),"")</f>
        <v/>
      </c>
      <c r="D48" s="56" t="str">
        <f>IF(LEN('ZMĚNY ZP OSTATNÍ'!D92)&gt;0,UPPER(SUBSTITUTE('ZMĚNY ZP OSTATNÍ'!D92,CHAR(10),"")),"")</f>
        <v/>
      </c>
      <c r="E48" s="56" t="str">
        <f>IF(LEN('ZMĚNY ZP OSTATNÍ'!E92)&gt;0,UPPER(SUBSTITUTE('ZMĚNY ZP OSTATNÍ'!E92,CHAR(10),"")),"")</f>
        <v/>
      </c>
      <c r="F48" s="56" t="str">
        <f>IF(LEN('ZMĚNY ZP OSTATNÍ'!F92)&gt;0,UPPER(SUBSTITUTE('ZMĚNY ZP OSTATNÍ'!F92,CHAR(10),"")),"")</f>
        <v/>
      </c>
      <c r="G48" s="56" t="str">
        <f>IF(LEN('ZMĚNY ZP OSTATNÍ'!G92)&gt;0,UPPER(SUBSTITUTE('ZMĚNY ZP OSTATNÍ'!G92,CHAR(10),"")),"")</f>
        <v/>
      </c>
      <c r="H48" s="56" t="str">
        <f>IF(LEN('ZMĚNY ZP OSTATNÍ'!H92)&gt;0,UPPER(SUBSTITUTE('ZMĚNY ZP OSTATNÍ'!H92,CHAR(10),"")),"")</f>
        <v/>
      </c>
      <c r="I48" s="56" t="str">
        <f>IF(LEN('ZMĚNY ZP OSTATNÍ'!J92)&gt;0,UPPER(SUBSTITUTE('ZMĚNY ZP OSTATNÍ'!J92,CHAR(10),"")),"")</f>
        <v/>
      </c>
      <c r="J48" s="56" t="str">
        <f>IF(LEN('ZMĚNY ZP OSTATNÍ'!K92)&gt;0,UPPER(SUBSTITUTE('ZMĚNY ZP OSTATNÍ'!K92,CHAR(10),"")),"")</f>
        <v/>
      </c>
      <c r="K48" s="56" t="str">
        <f>IF(LEN('ZMĚNY ZP OSTATNÍ'!L92)&gt;0,UPPER(SUBSTITUTE('ZMĚNY ZP OSTATNÍ'!L92,CHAR(10),"")),"")</f>
        <v/>
      </c>
      <c r="L48" s="56" t="str">
        <f>IF(LEN('ZMĚNY ZP OSTATNÍ'!M92)&gt;0,UPPER(SUBSTITUTE('ZMĚNY ZP OSTATNÍ'!M92,CHAR(10),"")),"")</f>
        <v/>
      </c>
      <c r="M48" s="56" t="str">
        <f>IF(LEN('ZMĚNY ZP OSTATNÍ'!N92)&gt;0,UPPER(SUBSTITUTE('ZMĚNY ZP OSTATNÍ'!N92,CHAR(10),"")),"")</f>
        <v/>
      </c>
      <c r="N48" s="56" t="str">
        <f>IF(LEN('ZMĚNY ZP OSTATNÍ'!O92)&gt;0,UPPER(SUBSTITUTE('ZMĚNY ZP OSTATNÍ'!O92,CHAR(10),"")),"")</f>
        <v/>
      </c>
      <c r="O48" s="56" t="str">
        <f>IF(LEN('ZMĚNY ZP OSTATNÍ'!P92)&gt;0,UPPER(SUBSTITUTE('ZMĚNY ZP OSTATNÍ'!P92,CHAR(10),"")),"")</f>
        <v/>
      </c>
      <c r="P48" s="56" t="str">
        <f>IF(LEN('ZMĚNY ZP OSTATNÍ'!Q92)&gt;0,UPPER(SUBSTITUTE('ZMĚNY ZP OSTATNÍ'!Q92,CHAR(10),"")),"")</f>
        <v/>
      </c>
      <c r="Q48" s="56" t="str">
        <f>IF(LEN('ZMĚNY ZP OSTATNÍ'!R92)&gt;0,UPPER(SUBSTITUTE('ZMĚNY ZP OSTATNÍ'!R92,CHAR(10),"")),"")</f>
        <v/>
      </c>
      <c r="R48" s="56" t="str">
        <f>IF(LEN('ZMĚNY ZP OSTATNÍ'!S92)&gt;0,UPPER(SUBSTITUTE('ZMĚNY ZP OSTATNÍ'!S92,CHAR(10),"")),"")</f>
        <v/>
      </c>
      <c r="S48" s="56" t="str">
        <f>IF(LEN('ZMĚNY ZP OSTATNÍ'!T92)&gt;0,UPPER(SUBSTITUTE('ZMĚNY ZP OSTATNÍ'!T92,CHAR(10),"")),"")</f>
        <v/>
      </c>
      <c r="T48" s="57" t="str">
        <f>IF('ZMĚNY ZP OSTATNÍ'!U92="","",'ZMĚNY ZP OSTATNÍ'!U92)</f>
        <v/>
      </c>
      <c r="U48" s="56" t="str">
        <f>IF(LEN('ZMĚNY ZP OSTATNÍ'!V92)&gt;0,UPPER(SUBSTITUTE('ZMĚNY ZP OSTATNÍ'!V92,CHAR(10),"")),"")</f>
        <v/>
      </c>
      <c r="V48" s="56" t="str">
        <f>IF(LEN('ZMĚNY ZP OSTATNÍ'!W92)&gt;0,UPPER(SUBSTITUTE('ZMĚNY ZP OSTATNÍ'!W92,CHAR(10),"")),"")</f>
        <v/>
      </c>
      <c r="W48" s="56" t="str">
        <f>IF(LEN('ZMĚNY ZP OSTATNÍ'!X92)&gt;0,UPPER(SUBSTITUTE('ZMĚNY ZP OSTATNÍ'!X92,CHAR(10),"")),"")</f>
        <v/>
      </c>
      <c r="X48" s="56" t="str">
        <f>IF(LEN('ZMĚNY ZP OSTATNÍ'!Y92)&gt;0,UPPER(SUBSTITUTE('ZMĚNY ZP OSTATNÍ'!Y92,CHAR(10),"")),"")</f>
        <v/>
      </c>
      <c r="Y48" s="56" t="str">
        <f>IF(LEN('ZMĚNY ZP OSTATNÍ'!Z92)&gt;0,UPPER(SUBSTITUTE('ZMĚNY ZP OSTATNÍ'!Z92,CHAR(10),"")),"")</f>
        <v/>
      </c>
      <c r="Z48" s="56" t="str">
        <f>IF(LEN('ZMĚNY ZP OSTATNÍ'!AA92)&gt;0,UPPER(SUBSTITUTE('ZMĚNY ZP OSTATNÍ'!AA92,CHAR(10),"")),"")</f>
        <v/>
      </c>
      <c r="AA48" s="56" t="str">
        <f>IF(LEN('ZMĚNY ZP OSTATNÍ'!AB92)&gt;0,UPPER(SUBSTITUTE('ZMĚNY ZP OSTATNÍ'!AB92,CHAR(10),"")),"")</f>
        <v/>
      </c>
      <c r="AB48" s="56" t="str">
        <f>IF(LEN('ZMĚNY ZP OSTATNÍ'!AC92)&gt;0,UPPER(SUBSTITUTE('ZMĚNY ZP OSTATNÍ'!AC92,CHAR(10),"")),"")</f>
        <v/>
      </c>
      <c r="AC48" s="56" t="str">
        <f>IF(LEN('ZMĚNY ZP OSTATNÍ'!AD92)&gt;0,UPPER(SUBSTITUTE('ZMĚNY ZP OSTATNÍ'!AD92,CHAR(10),"")),"")</f>
        <v/>
      </c>
      <c r="AD48" s="56" t="str">
        <f>IF(LEN('ZMĚNY ZP OSTATNÍ'!AE92)&gt;0,UPPER(SUBSTITUTE('ZMĚNY ZP OSTATNÍ'!AE92,CHAR(10),"")),"")</f>
        <v/>
      </c>
      <c r="AE48" s="68" t="str">
        <f t="shared" si="11"/>
        <v/>
      </c>
      <c r="AF48" s="68" t="str">
        <f t="shared" si="11"/>
        <v/>
      </c>
      <c r="AG48" s="68" t="str">
        <f t="shared" si="11"/>
        <v/>
      </c>
      <c r="AH48" s="68" t="str">
        <f t="shared" si="11"/>
        <v/>
      </c>
      <c r="AI48" s="68" t="str">
        <f t="shared" si="11"/>
        <v/>
      </c>
      <c r="AJ48" s="68" t="str">
        <f t="shared" si="11"/>
        <v/>
      </c>
      <c r="AK48" s="68" t="str">
        <f t="shared" si="11"/>
        <v/>
      </c>
      <c r="AL48" s="68" t="str">
        <f t="shared" si="11"/>
        <v/>
      </c>
      <c r="AM48" s="68" t="str">
        <f t="shared" si="11"/>
        <v/>
      </c>
      <c r="AN48" s="68" t="str">
        <f t="shared" si="11"/>
        <v/>
      </c>
      <c r="AO48" s="68" t="str">
        <f t="shared" si="11"/>
        <v/>
      </c>
      <c r="AP48" s="68" t="str">
        <f t="shared" si="11"/>
        <v/>
      </c>
      <c r="AQ48" s="68" t="str">
        <f t="shared" si="11"/>
        <v/>
      </c>
      <c r="AR48" s="68" t="str">
        <f t="shared" si="11"/>
        <v/>
      </c>
      <c r="AS48" s="68" t="str">
        <f t="shared" si="11"/>
        <v/>
      </c>
      <c r="AT48" s="68" t="str">
        <f t="shared" si="8"/>
        <v/>
      </c>
      <c r="AU48" s="68" t="str">
        <f t="shared" si="8"/>
        <v/>
      </c>
      <c r="AV48" s="148" t="str">
        <f>IF(LEN('ZMĚNY ZP OSTATNÍ'!I92)&gt;0,UPPER(SUBSTITUTE('ZMĚNY ZP OSTATNÍ'!I92,CHAR(10),"")),"")</f>
        <v/>
      </c>
      <c r="AW48" s="80" t="str">
        <f t="shared" si="4"/>
        <v/>
      </c>
      <c r="AX48" s="80" t="str">
        <f t="shared" si="5"/>
        <v/>
      </c>
      <c r="AY48" s="68" t="str">
        <f t="shared" si="6"/>
        <v/>
      </c>
      <c r="AZ48" s="68" t="str">
        <f t="shared" si="10"/>
        <v/>
      </c>
      <c r="BA48" s="68" t="str">
        <f t="shared" si="10"/>
        <v/>
      </c>
      <c r="BB48" s="68" t="str">
        <f t="shared" si="10"/>
        <v/>
      </c>
      <c r="BC48" s="68" t="str">
        <f t="shared" si="10"/>
        <v/>
      </c>
      <c r="BD48" s="68" t="str">
        <f t="shared" si="10"/>
        <v/>
      </c>
      <c r="BE48" s="68" t="str">
        <f t="shared" si="10"/>
        <v/>
      </c>
      <c r="BF48" s="68" t="str">
        <f t="shared" si="10"/>
        <v/>
      </c>
      <c r="BG48" s="68" t="str">
        <f t="shared" si="10"/>
        <v/>
      </c>
    </row>
    <row r="49" spans="1:59" x14ac:dyDescent="0.35">
      <c r="A49" s="24" t="str">
        <f t="shared" si="7"/>
        <v/>
      </c>
      <c r="B49" s="56" t="str">
        <f>IF(LEN('ZMĚNY ZP OSTATNÍ'!B94)&gt;0,UPPER(SUBSTITUTE('ZMĚNY ZP OSTATNÍ'!B94,CHAR(10),"")),"")</f>
        <v/>
      </c>
      <c r="C49" s="56" t="str">
        <f>IF(LEN('ZMĚNY ZP OSTATNÍ'!C94)&gt;0,SUBSTITUTE('ZMĚNY ZP OSTATNÍ'!C94,CHAR(10),""),"")</f>
        <v/>
      </c>
      <c r="D49" s="56" t="str">
        <f>IF(LEN('ZMĚNY ZP OSTATNÍ'!D94)&gt;0,UPPER(SUBSTITUTE('ZMĚNY ZP OSTATNÍ'!D94,CHAR(10),"")),"")</f>
        <v/>
      </c>
      <c r="E49" s="56" t="str">
        <f>IF(LEN('ZMĚNY ZP OSTATNÍ'!E94)&gt;0,UPPER(SUBSTITUTE('ZMĚNY ZP OSTATNÍ'!E94,CHAR(10),"")),"")</f>
        <v/>
      </c>
      <c r="F49" s="56" t="str">
        <f>IF(LEN('ZMĚNY ZP OSTATNÍ'!F94)&gt;0,UPPER(SUBSTITUTE('ZMĚNY ZP OSTATNÍ'!F94,CHAR(10),"")),"")</f>
        <v/>
      </c>
      <c r="G49" s="56" t="str">
        <f>IF(LEN('ZMĚNY ZP OSTATNÍ'!G94)&gt;0,UPPER(SUBSTITUTE('ZMĚNY ZP OSTATNÍ'!G94,CHAR(10),"")),"")</f>
        <v/>
      </c>
      <c r="H49" s="56" t="str">
        <f>IF(LEN('ZMĚNY ZP OSTATNÍ'!H94)&gt;0,UPPER(SUBSTITUTE('ZMĚNY ZP OSTATNÍ'!H94,CHAR(10),"")),"")</f>
        <v/>
      </c>
      <c r="I49" s="56" t="str">
        <f>IF(LEN('ZMĚNY ZP OSTATNÍ'!J94)&gt;0,UPPER(SUBSTITUTE('ZMĚNY ZP OSTATNÍ'!J94,CHAR(10),"")),"")</f>
        <v/>
      </c>
      <c r="J49" s="56" t="str">
        <f>IF(LEN('ZMĚNY ZP OSTATNÍ'!K94)&gt;0,UPPER(SUBSTITUTE('ZMĚNY ZP OSTATNÍ'!K94,CHAR(10),"")),"")</f>
        <v/>
      </c>
      <c r="K49" s="56" t="str">
        <f>IF(LEN('ZMĚNY ZP OSTATNÍ'!L94)&gt;0,UPPER(SUBSTITUTE('ZMĚNY ZP OSTATNÍ'!L94,CHAR(10),"")),"")</f>
        <v/>
      </c>
      <c r="L49" s="56" t="str">
        <f>IF(LEN('ZMĚNY ZP OSTATNÍ'!M94)&gt;0,UPPER(SUBSTITUTE('ZMĚNY ZP OSTATNÍ'!M94,CHAR(10),"")),"")</f>
        <v/>
      </c>
      <c r="M49" s="56" t="str">
        <f>IF(LEN('ZMĚNY ZP OSTATNÍ'!N94)&gt;0,UPPER(SUBSTITUTE('ZMĚNY ZP OSTATNÍ'!N94,CHAR(10),"")),"")</f>
        <v/>
      </c>
      <c r="N49" s="56" t="str">
        <f>IF(LEN('ZMĚNY ZP OSTATNÍ'!O94)&gt;0,UPPER(SUBSTITUTE('ZMĚNY ZP OSTATNÍ'!O94,CHAR(10),"")),"")</f>
        <v/>
      </c>
      <c r="O49" s="56" t="str">
        <f>IF(LEN('ZMĚNY ZP OSTATNÍ'!P94)&gt;0,UPPER(SUBSTITUTE('ZMĚNY ZP OSTATNÍ'!P94,CHAR(10),"")),"")</f>
        <v/>
      </c>
      <c r="P49" s="56" t="str">
        <f>IF(LEN('ZMĚNY ZP OSTATNÍ'!Q94)&gt;0,UPPER(SUBSTITUTE('ZMĚNY ZP OSTATNÍ'!Q94,CHAR(10),"")),"")</f>
        <v/>
      </c>
      <c r="Q49" s="56" t="str">
        <f>IF(LEN('ZMĚNY ZP OSTATNÍ'!R94)&gt;0,UPPER(SUBSTITUTE('ZMĚNY ZP OSTATNÍ'!R94,CHAR(10),"")),"")</f>
        <v/>
      </c>
      <c r="R49" s="56" t="str">
        <f>IF(LEN('ZMĚNY ZP OSTATNÍ'!S94)&gt;0,UPPER(SUBSTITUTE('ZMĚNY ZP OSTATNÍ'!S94,CHAR(10),"")),"")</f>
        <v/>
      </c>
      <c r="S49" s="56" t="str">
        <f>IF(LEN('ZMĚNY ZP OSTATNÍ'!T94)&gt;0,UPPER(SUBSTITUTE('ZMĚNY ZP OSTATNÍ'!T94,CHAR(10),"")),"")</f>
        <v/>
      </c>
      <c r="T49" s="57" t="str">
        <f>IF('ZMĚNY ZP OSTATNÍ'!U94="","",'ZMĚNY ZP OSTATNÍ'!U94)</f>
        <v/>
      </c>
      <c r="U49" s="56" t="str">
        <f>IF(LEN('ZMĚNY ZP OSTATNÍ'!V94)&gt;0,UPPER(SUBSTITUTE('ZMĚNY ZP OSTATNÍ'!V94,CHAR(10),"")),"")</f>
        <v/>
      </c>
      <c r="V49" s="56" t="str">
        <f>IF(LEN('ZMĚNY ZP OSTATNÍ'!W94)&gt;0,UPPER(SUBSTITUTE('ZMĚNY ZP OSTATNÍ'!W94,CHAR(10),"")),"")</f>
        <v/>
      </c>
      <c r="W49" s="56" t="str">
        <f>IF(LEN('ZMĚNY ZP OSTATNÍ'!X94)&gt;0,UPPER(SUBSTITUTE('ZMĚNY ZP OSTATNÍ'!X94,CHAR(10),"")),"")</f>
        <v/>
      </c>
      <c r="X49" s="56" t="str">
        <f>IF(LEN('ZMĚNY ZP OSTATNÍ'!Y94)&gt;0,UPPER(SUBSTITUTE('ZMĚNY ZP OSTATNÍ'!Y94,CHAR(10),"")),"")</f>
        <v/>
      </c>
      <c r="Y49" s="56" t="str">
        <f>IF(LEN('ZMĚNY ZP OSTATNÍ'!Z94)&gt;0,UPPER(SUBSTITUTE('ZMĚNY ZP OSTATNÍ'!Z94,CHAR(10),"")),"")</f>
        <v/>
      </c>
      <c r="Z49" s="56" t="str">
        <f>IF(LEN('ZMĚNY ZP OSTATNÍ'!AA94)&gt;0,UPPER(SUBSTITUTE('ZMĚNY ZP OSTATNÍ'!AA94,CHAR(10),"")),"")</f>
        <v/>
      </c>
      <c r="AA49" s="56" t="str">
        <f>IF(LEN('ZMĚNY ZP OSTATNÍ'!AB94)&gt;0,UPPER(SUBSTITUTE('ZMĚNY ZP OSTATNÍ'!AB94,CHAR(10),"")),"")</f>
        <v/>
      </c>
      <c r="AB49" s="56" t="str">
        <f>IF(LEN('ZMĚNY ZP OSTATNÍ'!AC94)&gt;0,UPPER(SUBSTITUTE('ZMĚNY ZP OSTATNÍ'!AC94,CHAR(10),"")),"")</f>
        <v/>
      </c>
      <c r="AC49" s="56" t="str">
        <f>IF(LEN('ZMĚNY ZP OSTATNÍ'!AD94)&gt;0,UPPER(SUBSTITUTE('ZMĚNY ZP OSTATNÍ'!AD94,CHAR(10),"")),"")</f>
        <v/>
      </c>
      <c r="AD49" s="56" t="str">
        <f>IF(LEN('ZMĚNY ZP OSTATNÍ'!AE94)&gt;0,UPPER(SUBSTITUTE('ZMĚNY ZP OSTATNÍ'!AE94,CHAR(10),"")),"")</f>
        <v/>
      </c>
      <c r="AE49" s="68" t="str">
        <f t="shared" si="11"/>
        <v/>
      </c>
      <c r="AF49" s="68" t="str">
        <f t="shared" si="11"/>
        <v/>
      </c>
      <c r="AG49" s="68" t="str">
        <f t="shared" si="11"/>
        <v/>
      </c>
      <c r="AH49" s="68" t="str">
        <f t="shared" si="11"/>
        <v/>
      </c>
      <c r="AI49" s="68" t="str">
        <f t="shared" si="11"/>
        <v/>
      </c>
      <c r="AJ49" s="68" t="str">
        <f t="shared" si="11"/>
        <v/>
      </c>
      <c r="AK49" s="68" t="str">
        <f t="shared" si="11"/>
        <v/>
      </c>
      <c r="AL49" s="68" t="str">
        <f t="shared" si="11"/>
        <v/>
      </c>
      <c r="AM49" s="68" t="str">
        <f t="shared" si="11"/>
        <v/>
      </c>
      <c r="AN49" s="68" t="str">
        <f t="shared" si="11"/>
        <v/>
      </c>
      <c r="AO49" s="68" t="str">
        <f t="shared" si="11"/>
        <v/>
      </c>
      <c r="AP49" s="68" t="str">
        <f t="shared" si="11"/>
        <v/>
      </c>
      <c r="AQ49" s="68" t="str">
        <f t="shared" si="11"/>
        <v/>
      </c>
      <c r="AR49" s="68" t="str">
        <f t="shared" si="11"/>
        <v/>
      </c>
      <c r="AS49" s="68" t="str">
        <f t="shared" si="11"/>
        <v/>
      </c>
      <c r="AT49" s="68" t="str">
        <f t="shared" si="8"/>
        <v/>
      </c>
      <c r="AU49" s="68" t="str">
        <f t="shared" si="8"/>
        <v/>
      </c>
      <c r="AV49" s="148" t="str">
        <f>IF(LEN('ZMĚNY ZP OSTATNÍ'!I94)&gt;0,UPPER(SUBSTITUTE('ZMĚNY ZP OSTATNÍ'!I94,CHAR(10),"")),"")</f>
        <v/>
      </c>
      <c r="AW49" s="80" t="str">
        <f t="shared" si="4"/>
        <v/>
      </c>
      <c r="AX49" s="80" t="str">
        <f t="shared" si="5"/>
        <v/>
      </c>
      <c r="AY49" s="68" t="str">
        <f t="shared" si="6"/>
        <v/>
      </c>
      <c r="AZ49" s="68" t="str">
        <f t="shared" si="10"/>
        <v/>
      </c>
      <c r="BA49" s="68" t="str">
        <f t="shared" si="10"/>
        <v/>
      </c>
      <c r="BB49" s="68" t="str">
        <f t="shared" si="10"/>
        <v/>
      </c>
      <c r="BC49" s="68" t="str">
        <f t="shared" si="10"/>
        <v/>
      </c>
      <c r="BD49" s="68" t="str">
        <f t="shared" si="10"/>
        <v/>
      </c>
      <c r="BE49" s="68" t="str">
        <f t="shared" si="10"/>
        <v/>
      </c>
      <c r="BF49" s="68" t="str">
        <f t="shared" si="10"/>
        <v/>
      </c>
      <c r="BG49" s="68" t="str">
        <f t="shared" si="10"/>
        <v/>
      </c>
    </row>
    <row r="50" spans="1:59" x14ac:dyDescent="0.35">
      <c r="A50" s="24" t="str">
        <f t="shared" si="7"/>
        <v/>
      </c>
      <c r="B50" s="56" t="str">
        <f>IF(LEN('ZMĚNY ZP OSTATNÍ'!B96)&gt;0,UPPER(SUBSTITUTE('ZMĚNY ZP OSTATNÍ'!B96,CHAR(10),"")),"")</f>
        <v/>
      </c>
      <c r="C50" s="56" t="str">
        <f>IF(LEN('ZMĚNY ZP OSTATNÍ'!C96)&gt;0,SUBSTITUTE('ZMĚNY ZP OSTATNÍ'!C96,CHAR(10),""),"")</f>
        <v/>
      </c>
      <c r="D50" s="56" t="str">
        <f>IF(LEN('ZMĚNY ZP OSTATNÍ'!D96)&gt;0,UPPER(SUBSTITUTE('ZMĚNY ZP OSTATNÍ'!D96,CHAR(10),"")),"")</f>
        <v/>
      </c>
      <c r="E50" s="56" t="str">
        <f>IF(LEN('ZMĚNY ZP OSTATNÍ'!E96)&gt;0,UPPER(SUBSTITUTE('ZMĚNY ZP OSTATNÍ'!E96,CHAR(10),"")),"")</f>
        <v/>
      </c>
      <c r="F50" s="56" t="str">
        <f>IF(LEN('ZMĚNY ZP OSTATNÍ'!F96)&gt;0,UPPER(SUBSTITUTE('ZMĚNY ZP OSTATNÍ'!F96,CHAR(10),"")),"")</f>
        <v/>
      </c>
      <c r="G50" s="56" t="str">
        <f>IF(LEN('ZMĚNY ZP OSTATNÍ'!G96)&gt;0,UPPER(SUBSTITUTE('ZMĚNY ZP OSTATNÍ'!G96,CHAR(10),"")),"")</f>
        <v/>
      </c>
      <c r="H50" s="56" t="str">
        <f>IF(LEN('ZMĚNY ZP OSTATNÍ'!H96)&gt;0,UPPER(SUBSTITUTE('ZMĚNY ZP OSTATNÍ'!H96,CHAR(10),"")),"")</f>
        <v/>
      </c>
      <c r="I50" s="56" t="str">
        <f>IF(LEN('ZMĚNY ZP OSTATNÍ'!J96)&gt;0,UPPER(SUBSTITUTE('ZMĚNY ZP OSTATNÍ'!J96,CHAR(10),"")),"")</f>
        <v/>
      </c>
      <c r="J50" s="56" t="str">
        <f>IF(LEN('ZMĚNY ZP OSTATNÍ'!K96)&gt;0,UPPER(SUBSTITUTE('ZMĚNY ZP OSTATNÍ'!K96,CHAR(10),"")),"")</f>
        <v/>
      </c>
      <c r="K50" s="56" t="str">
        <f>IF(LEN('ZMĚNY ZP OSTATNÍ'!L96)&gt;0,UPPER(SUBSTITUTE('ZMĚNY ZP OSTATNÍ'!L96,CHAR(10),"")),"")</f>
        <v/>
      </c>
      <c r="L50" s="56" t="str">
        <f>IF(LEN('ZMĚNY ZP OSTATNÍ'!M96)&gt;0,UPPER(SUBSTITUTE('ZMĚNY ZP OSTATNÍ'!M96,CHAR(10),"")),"")</f>
        <v/>
      </c>
      <c r="M50" s="56" t="str">
        <f>IF(LEN('ZMĚNY ZP OSTATNÍ'!N96)&gt;0,UPPER(SUBSTITUTE('ZMĚNY ZP OSTATNÍ'!N96,CHAR(10),"")),"")</f>
        <v/>
      </c>
      <c r="N50" s="56" t="str">
        <f>IF(LEN('ZMĚNY ZP OSTATNÍ'!O96)&gt;0,UPPER(SUBSTITUTE('ZMĚNY ZP OSTATNÍ'!O96,CHAR(10),"")),"")</f>
        <v/>
      </c>
      <c r="O50" s="56" t="str">
        <f>IF(LEN('ZMĚNY ZP OSTATNÍ'!P96)&gt;0,UPPER(SUBSTITUTE('ZMĚNY ZP OSTATNÍ'!P96,CHAR(10),"")),"")</f>
        <v/>
      </c>
      <c r="P50" s="56" t="str">
        <f>IF(LEN('ZMĚNY ZP OSTATNÍ'!Q96)&gt;0,UPPER(SUBSTITUTE('ZMĚNY ZP OSTATNÍ'!Q96,CHAR(10),"")),"")</f>
        <v/>
      </c>
      <c r="Q50" s="56" t="str">
        <f>IF(LEN('ZMĚNY ZP OSTATNÍ'!R96)&gt;0,UPPER(SUBSTITUTE('ZMĚNY ZP OSTATNÍ'!R96,CHAR(10),"")),"")</f>
        <v/>
      </c>
      <c r="R50" s="56" t="str">
        <f>IF(LEN('ZMĚNY ZP OSTATNÍ'!S96)&gt;0,UPPER(SUBSTITUTE('ZMĚNY ZP OSTATNÍ'!S96,CHAR(10),"")),"")</f>
        <v/>
      </c>
      <c r="S50" s="56" t="str">
        <f>IF(LEN('ZMĚNY ZP OSTATNÍ'!T96)&gt;0,UPPER(SUBSTITUTE('ZMĚNY ZP OSTATNÍ'!T96,CHAR(10),"")),"")</f>
        <v/>
      </c>
      <c r="T50" s="57" t="str">
        <f>IF('ZMĚNY ZP OSTATNÍ'!U96="","",'ZMĚNY ZP OSTATNÍ'!U96)</f>
        <v/>
      </c>
      <c r="U50" s="56" t="str">
        <f>IF(LEN('ZMĚNY ZP OSTATNÍ'!V96)&gt;0,UPPER(SUBSTITUTE('ZMĚNY ZP OSTATNÍ'!V96,CHAR(10),"")),"")</f>
        <v/>
      </c>
      <c r="V50" s="56" t="str">
        <f>IF(LEN('ZMĚNY ZP OSTATNÍ'!W96)&gt;0,UPPER(SUBSTITUTE('ZMĚNY ZP OSTATNÍ'!W96,CHAR(10),"")),"")</f>
        <v/>
      </c>
      <c r="W50" s="56" t="str">
        <f>IF(LEN('ZMĚNY ZP OSTATNÍ'!X96)&gt;0,UPPER(SUBSTITUTE('ZMĚNY ZP OSTATNÍ'!X96,CHAR(10),"")),"")</f>
        <v/>
      </c>
      <c r="X50" s="56" t="str">
        <f>IF(LEN('ZMĚNY ZP OSTATNÍ'!Y96)&gt;0,UPPER(SUBSTITUTE('ZMĚNY ZP OSTATNÍ'!Y96,CHAR(10),"")),"")</f>
        <v/>
      </c>
      <c r="Y50" s="56" t="str">
        <f>IF(LEN('ZMĚNY ZP OSTATNÍ'!Z96)&gt;0,UPPER(SUBSTITUTE('ZMĚNY ZP OSTATNÍ'!Z96,CHAR(10),"")),"")</f>
        <v/>
      </c>
      <c r="Z50" s="56" t="str">
        <f>IF(LEN('ZMĚNY ZP OSTATNÍ'!AA96)&gt;0,UPPER(SUBSTITUTE('ZMĚNY ZP OSTATNÍ'!AA96,CHAR(10),"")),"")</f>
        <v/>
      </c>
      <c r="AA50" s="56" t="str">
        <f>IF(LEN('ZMĚNY ZP OSTATNÍ'!AB96)&gt;0,UPPER(SUBSTITUTE('ZMĚNY ZP OSTATNÍ'!AB96,CHAR(10),"")),"")</f>
        <v/>
      </c>
      <c r="AB50" s="56" t="str">
        <f>IF(LEN('ZMĚNY ZP OSTATNÍ'!AC96)&gt;0,UPPER(SUBSTITUTE('ZMĚNY ZP OSTATNÍ'!AC96,CHAR(10),"")),"")</f>
        <v/>
      </c>
      <c r="AC50" s="56" t="str">
        <f>IF(LEN('ZMĚNY ZP OSTATNÍ'!AD96)&gt;0,UPPER(SUBSTITUTE('ZMĚNY ZP OSTATNÍ'!AD96,CHAR(10),"")),"")</f>
        <v/>
      </c>
      <c r="AD50" s="56" t="str">
        <f>IF(LEN('ZMĚNY ZP OSTATNÍ'!AE96)&gt;0,UPPER(SUBSTITUTE('ZMĚNY ZP OSTATNÍ'!AE96,CHAR(10),"")),"")</f>
        <v/>
      </c>
      <c r="AE50" s="68" t="str">
        <f t="shared" si="11"/>
        <v/>
      </c>
      <c r="AF50" s="68" t="str">
        <f t="shared" si="11"/>
        <v/>
      </c>
      <c r="AG50" s="68" t="str">
        <f t="shared" si="11"/>
        <v/>
      </c>
      <c r="AH50" s="68" t="str">
        <f t="shared" si="11"/>
        <v/>
      </c>
      <c r="AI50" s="68" t="str">
        <f t="shared" si="11"/>
        <v/>
      </c>
      <c r="AJ50" s="68" t="str">
        <f t="shared" si="11"/>
        <v/>
      </c>
      <c r="AK50" s="68" t="str">
        <f t="shared" si="11"/>
        <v/>
      </c>
      <c r="AL50" s="68" t="str">
        <f t="shared" si="11"/>
        <v/>
      </c>
      <c r="AM50" s="68" t="str">
        <f t="shared" si="11"/>
        <v/>
      </c>
      <c r="AN50" s="68" t="str">
        <f t="shared" si="11"/>
        <v/>
      </c>
      <c r="AO50" s="68" t="str">
        <f t="shared" si="11"/>
        <v/>
      </c>
      <c r="AP50" s="68" t="str">
        <f t="shared" si="11"/>
        <v/>
      </c>
      <c r="AQ50" s="68" t="str">
        <f t="shared" si="11"/>
        <v/>
      </c>
      <c r="AR50" s="68" t="str">
        <f t="shared" si="11"/>
        <v/>
      </c>
      <c r="AS50" s="68" t="str">
        <f t="shared" si="11"/>
        <v/>
      </c>
      <c r="AT50" s="68" t="str">
        <f t="shared" si="8"/>
        <v/>
      </c>
      <c r="AU50" s="68" t="str">
        <f t="shared" si="8"/>
        <v/>
      </c>
      <c r="AV50" s="148" t="str">
        <f>IF(LEN('ZMĚNY ZP OSTATNÍ'!I96)&gt;0,UPPER(SUBSTITUTE('ZMĚNY ZP OSTATNÍ'!I96,CHAR(10),"")),"")</f>
        <v/>
      </c>
      <c r="AW50" s="80" t="str">
        <f t="shared" si="4"/>
        <v/>
      </c>
      <c r="AX50" s="80" t="str">
        <f t="shared" si="5"/>
        <v/>
      </c>
      <c r="AY50" s="68" t="str">
        <f t="shared" si="6"/>
        <v/>
      </c>
      <c r="AZ50" s="68" t="str">
        <f t="shared" si="10"/>
        <v/>
      </c>
      <c r="BA50" s="68" t="str">
        <f t="shared" si="10"/>
        <v/>
      </c>
      <c r="BB50" s="68" t="str">
        <f t="shared" si="10"/>
        <v/>
      </c>
      <c r="BC50" s="68" t="str">
        <f t="shared" si="10"/>
        <v/>
      </c>
      <c r="BD50" s="68" t="str">
        <f t="shared" si="10"/>
        <v/>
      </c>
      <c r="BE50" s="68" t="str">
        <f t="shared" si="10"/>
        <v/>
      </c>
      <c r="BF50" s="68" t="str">
        <f t="shared" si="10"/>
        <v/>
      </c>
      <c r="BG50" s="68" t="str">
        <f t="shared" si="10"/>
        <v/>
      </c>
    </row>
    <row r="51" spans="1:59" x14ac:dyDescent="0.35">
      <c r="A51" s="24" t="str">
        <f t="shared" si="7"/>
        <v/>
      </c>
      <c r="B51" s="56" t="str">
        <f>IF(LEN('ZMĚNY ZP OSTATNÍ'!B98)&gt;0,UPPER(SUBSTITUTE('ZMĚNY ZP OSTATNÍ'!B98,CHAR(10),"")),"")</f>
        <v/>
      </c>
      <c r="C51" s="56" t="str">
        <f>IF(LEN('ZMĚNY ZP OSTATNÍ'!C98)&gt;0,SUBSTITUTE('ZMĚNY ZP OSTATNÍ'!C98,CHAR(10),""),"")</f>
        <v/>
      </c>
      <c r="D51" s="56" t="str">
        <f>IF(LEN('ZMĚNY ZP OSTATNÍ'!D98)&gt;0,UPPER(SUBSTITUTE('ZMĚNY ZP OSTATNÍ'!D98,CHAR(10),"")),"")</f>
        <v/>
      </c>
      <c r="E51" s="56" t="str">
        <f>IF(LEN('ZMĚNY ZP OSTATNÍ'!E98)&gt;0,UPPER(SUBSTITUTE('ZMĚNY ZP OSTATNÍ'!E98,CHAR(10),"")),"")</f>
        <v/>
      </c>
      <c r="F51" s="56" t="str">
        <f>IF(LEN('ZMĚNY ZP OSTATNÍ'!F98)&gt;0,UPPER(SUBSTITUTE('ZMĚNY ZP OSTATNÍ'!F98,CHAR(10),"")),"")</f>
        <v/>
      </c>
      <c r="G51" s="56" t="str">
        <f>IF(LEN('ZMĚNY ZP OSTATNÍ'!G98)&gt;0,UPPER(SUBSTITUTE('ZMĚNY ZP OSTATNÍ'!G98,CHAR(10),"")),"")</f>
        <v/>
      </c>
      <c r="H51" s="56" t="str">
        <f>IF(LEN('ZMĚNY ZP OSTATNÍ'!H98)&gt;0,UPPER(SUBSTITUTE('ZMĚNY ZP OSTATNÍ'!H98,CHAR(10),"")),"")</f>
        <v/>
      </c>
      <c r="I51" s="56" t="str">
        <f>IF(LEN('ZMĚNY ZP OSTATNÍ'!J98)&gt;0,UPPER(SUBSTITUTE('ZMĚNY ZP OSTATNÍ'!J98,CHAR(10),"")),"")</f>
        <v/>
      </c>
      <c r="J51" s="56" t="str">
        <f>IF(LEN('ZMĚNY ZP OSTATNÍ'!K98)&gt;0,UPPER(SUBSTITUTE('ZMĚNY ZP OSTATNÍ'!K98,CHAR(10),"")),"")</f>
        <v/>
      </c>
      <c r="K51" s="56" t="str">
        <f>IF(LEN('ZMĚNY ZP OSTATNÍ'!L98)&gt;0,UPPER(SUBSTITUTE('ZMĚNY ZP OSTATNÍ'!L98,CHAR(10),"")),"")</f>
        <v/>
      </c>
      <c r="L51" s="56" t="str">
        <f>IF(LEN('ZMĚNY ZP OSTATNÍ'!M98)&gt;0,UPPER(SUBSTITUTE('ZMĚNY ZP OSTATNÍ'!M98,CHAR(10),"")),"")</f>
        <v/>
      </c>
      <c r="M51" s="56" t="str">
        <f>IF(LEN('ZMĚNY ZP OSTATNÍ'!N98)&gt;0,UPPER(SUBSTITUTE('ZMĚNY ZP OSTATNÍ'!N98,CHAR(10),"")),"")</f>
        <v/>
      </c>
      <c r="N51" s="56" t="str">
        <f>IF(LEN('ZMĚNY ZP OSTATNÍ'!O98)&gt;0,UPPER(SUBSTITUTE('ZMĚNY ZP OSTATNÍ'!O98,CHAR(10),"")),"")</f>
        <v/>
      </c>
      <c r="O51" s="56" t="str">
        <f>IF(LEN('ZMĚNY ZP OSTATNÍ'!P98)&gt;0,UPPER(SUBSTITUTE('ZMĚNY ZP OSTATNÍ'!P98,CHAR(10),"")),"")</f>
        <v/>
      </c>
      <c r="P51" s="56" t="str">
        <f>IF(LEN('ZMĚNY ZP OSTATNÍ'!Q98)&gt;0,UPPER(SUBSTITUTE('ZMĚNY ZP OSTATNÍ'!Q98,CHAR(10),"")),"")</f>
        <v/>
      </c>
      <c r="Q51" s="56" t="str">
        <f>IF(LEN('ZMĚNY ZP OSTATNÍ'!R98)&gt;0,UPPER(SUBSTITUTE('ZMĚNY ZP OSTATNÍ'!R98,CHAR(10),"")),"")</f>
        <v/>
      </c>
      <c r="R51" s="56" t="str">
        <f>IF(LEN('ZMĚNY ZP OSTATNÍ'!S98)&gt;0,UPPER(SUBSTITUTE('ZMĚNY ZP OSTATNÍ'!S98,CHAR(10),"")),"")</f>
        <v/>
      </c>
      <c r="S51" s="56" t="str">
        <f>IF(LEN('ZMĚNY ZP OSTATNÍ'!T98)&gt;0,UPPER(SUBSTITUTE('ZMĚNY ZP OSTATNÍ'!T98,CHAR(10),"")),"")</f>
        <v/>
      </c>
      <c r="T51" s="57" t="str">
        <f>IF('ZMĚNY ZP OSTATNÍ'!U98="","",'ZMĚNY ZP OSTATNÍ'!U98)</f>
        <v/>
      </c>
      <c r="U51" s="56" t="str">
        <f>IF(LEN('ZMĚNY ZP OSTATNÍ'!V98)&gt;0,UPPER(SUBSTITUTE('ZMĚNY ZP OSTATNÍ'!V98,CHAR(10),"")),"")</f>
        <v/>
      </c>
      <c r="V51" s="56" t="str">
        <f>IF(LEN('ZMĚNY ZP OSTATNÍ'!W98)&gt;0,UPPER(SUBSTITUTE('ZMĚNY ZP OSTATNÍ'!W98,CHAR(10),"")),"")</f>
        <v/>
      </c>
      <c r="W51" s="56" t="str">
        <f>IF(LEN('ZMĚNY ZP OSTATNÍ'!X98)&gt;0,UPPER(SUBSTITUTE('ZMĚNY ZP OSTATNÍ'!X98,CHAR(10),"")),"")</f>
        <v/>
      </c>
      <c r="X51" s="56" t="str">
        <f>IF(LEN('ZMĚNY ZP OSTATNÍ'!Y98)&gt;0,UPPER(SUBSTITUTE('ZMĚNY ZP OSTATNÍ'!Y98,CHAR(10),"")),"")</f>
        <v/>
      </c>
      <c r="Y51" s="56" t="str">
        <f>IF(LEN('ZMĚNY ZP OSTATNÍ'!Z98)&gt;0,UPPER(SUBSTITUTE('ZMĚNY ZP OSTATNÍ'!Z98,CHAR(10),"")),"")</f>
        <v/>
      </c>
      <c r="Z51" s="56" t="str">
        <f>IF(LEN('ZMĚNY ZP OSTATNÍ'!AA98)&gt;0,UPPER(SUBSTITUTE('ZMĚNY ZP OSTATNÍ'!AA98,CHAR(10),"")),"")</f>
        <v/>
      </c>
      <c r="AA51" s="56" t="str">
        <f>IF(LEN('ZMĚNY ZP OSTATNÍ'!AB98)&gt;0,UPPER(SUBSTITUTE('ZMĚNY ZP OSTATNÍ'!AB98,CHAR(10),"")),"")</f>
        <v/>
      </c>
      <c r="AB51" s="56" t="str">
        <f>IF(LEN('ZMĚNY ZP OSTATNÍ'!AC98)&gt;0,UPPER(SUBSTITUTE('ZMĚNY ZP OSTATNÍ'!AC98,CHAR(10),"")),"")</f>
        <v/>
      </c>
      <c r="AC51" s="56" t="str">
        <f>IF(LEN('ZMĚNY ZP OSTATNÍ'!AD98)&gt;0,UPPER(SUBSTITUTE('ZMĚNY ZP OSTATNÍ'!AD98,CHAR(10),"")),"")</f>
        <v/>
      </c>
      <c r="AD51" s="56" t="str">
        <f>IF(LEN('ZMĚNY ZP OSTATNÍ'!AE98)&gt;0,UPPER(SUBSTITUTE('ZMĚNY ZP OSTATNÍ'!AE98,CHAR(10),"")),"")</f>
        <v/>
      </c>
      <c r="AE51" s="68" t="str">
        <f t="shared" si="11"/>
        <v/>
      </c>
      <c r="AF51" s="68" t="str">
        <f t="shared" si="11"/>
        <v/>
      </c>
      <c r="AG51" s="68" t="str">
        <f t="shared" si="11"/>
        <v/>
      </c>
      <c r="AH51" s="68" t="str">
        <f t="shared" si="11"/>
        <v/>
      </c>
      <c r="AI51" s="68" t="str">
        <f t="shared" si="11"/>
        <v/>
      </c>
      <c r="AJ51" s="68" t="str">
        <f t="shared" si="11"/>
        <v/>
      </c>
      <c r="AK51" s="68" t="str">
        <f t="shared" si="11"/>
        <v/>
      </c>
      <c r="AL51" s="68" t="str">
        <f t="shared" si="11"/>
        <v/>
      </c>
      <c r="AM51" s="68" t="str">
        <f t="shared" si="11"/>
        <v/>
      </c>
      <c r="AN51" s="68" t="str">
        <f t="shared" si="11"/>
        <v/>
      </c>
      <c r="AO51" s="68" t="str">
        <f t="shared" si="11"/>
        <v/>
      </c>
      <c r="AP51" s="68" t="str">
        <f t="shared" si="11"/>
        <v/>
      </c>
      <c r="AQ51" s="68" t="str">
        <f t="shared" si="11"/>
        <v/>
      </c>
      <c r="AR51" s="68" t="str">
        <f t="shared" si="11"/>
        <v/>
      </c>
      <c r="AS51" s="68" t="str">
        <f t="shared" si="11"/>
        <v/>
      </c>
      <c r="AT51" s="68" t="str">
        <f t="shared" si="8"/>
        <v/>
      </c>
      <c r="AU51" s="68" t="str">
        <f t="shared" si="8"/>
        <v/>
      </c>
      <c r="AV51" s="148" t="str">
        <f>IF(LEN('ZMĚNY ZP OSTATNÍ'!I98)&gt;0,UPPER(SUBSTITUTE('ZMĚNY ZP OSTATNÍ'!I98,CHAR(10),"")),"")</f>
        <v/>
      </c>
      <c r="AW51" s="80" t="str">
        <f t="shared" si="4"/>
        <v/>
      </c>
      <c r="AX51" s="80" t="str">
        <f t="shared" si="5"/>
        <v/>
      </c>
      <c r="AY51" s="68" t="str">
        <f t="shared" si="6"/>
        <v/>
      </c>
      <c r="AZ51" s="68" t="str">
        <f t="shared" si="10"/>
        <v/>
      </c>
      <c r="BA51" s="68" t="str">
        <f t="shared" si="10"/>
        <v/>
      </c>
      <c r="BB51" s="68" t="str">
        <f t="shared" si="10"/>
        <v/>
      </c>
      <c r="BC51" s="68" t="str">
        <f t="shared" si="10"/>
        <v/>
      </c>
      <c r="BD51" s="68" t="str">
        <f t="shared" si="10"/>
        <v/>
      </c>
      <c r="BE51" s="68" t="str">
        <f t="shared" si="10"/>
        <v/>
      </c>
      <c r="BF51" s="68" t="str">
        <f t="shared" si="10"/>
        <v/>
      </c>
      <c r="BG51" s="68" t="str">
        <f t="shared" si="10"/>
        <v/>
      </c>
    </row>
    <row r="52" spans="1:59" x14ac:dyDescent="0.35">
      <c r="A52" s="24" t="str">
        <f t="shared" si="7"/>
        <v/>
      </c>
      <c r="B52" s="56" t="str">
        <f>IF(LEN('ZMĚNY ZP OSTATNÍ'!B100)&gt;0,UPPER(SUBSTITUTE('ZMĚNY ZP OSTATNÍ'!B100,CHAR(10),"")),"")</f>
        <v/>
      </c>
      <c r="C52" s="56" t="str">
        <f>IF(LEN('ZMĚNY ZP OSTATNÍ'!C100)&gt;0,SUBSTITUTE('ZMĚNY ZP OSTATNÍ'!C100,CHAR(10),""),"")</f>
        <v/>
      </c>
      <c r="D52" s="56" t="str">
        <f>IF(LEN('ZMĚNY ZP OSTATNÍ'!D100)&gt;0,UPPER(SUBSTITUTE('ZMĚNY ZP OSTATNÍ'!D100,CHAR(10),"")),"")</f>
        <v/>
      </c>
      <c r="E52" s="56" t="str">
        <f>IF(LEN('ZMĚNY ZP OSTATNÍ'!E100)&gt;0,UPPER(SUBSTITUTE('ZMĚNY ZP OSTATNÍ'!E100,CHAR(10),"")),"")</f>
        <v/>
      </c>
      <c r="F52" s="56" t="str">
        <f>IF(LEN('ZMĚNY ZP OSTATNÍ'!F100)&gt;0,UPPER(SUBSTITUTE('ZMĚNY ZP OSTATNÍ'!F100,CHAR(10),"")),"")</f>
        <v/>
      </c>
      <c r="G52" s="56" t="str">
        <f>IF(LEN('ZMĚNY ZP OSTATNÍ'!G100)&gt;0,UPPER(SUBSTITUTE('ZMĚNY ZP OSTATNÍ'!G100,CHAR(10),"")),"")</f>
        <v/>
      </c>
      <c r="H52" s="56" t="str">
        <f>IF(LEN('ZMĚNY ZP OSTATNÍ'!H100)&gt;0,UPPER(SUBSTITUTE('ZMĚNY ZP OSTATNÍ'!H100,CHAR(10),"")),"")</f>
        <v/>
      </c>
      <c r="I52" s="56" t="str">
        <f>IF(LEN('ZMĚNY ZP OSTATNÍ'!J100)&gt;0,UPPER(SUBSTITUTE('ZMĚNY ZP OSTATNÍ'!J100,CHAR(10),"")),"")</f>
        <v/>
      </c>
      <c r="J52" s="56" t="str">
        <f>IF(LEN('ZMĚNY ZP OSTATNÍ'!K100)&gt;0,UPPER(SUBSTITUTE('ZMĚNY ZP OSTATNÍ'!K100,CHAR(10),"")),"")</f>
        <v/>
      </c>
      <c r="K52" s="56" t="str">
        <f>IF(LEN('ZMĚNY ZP OSTATNÍ'!L100)&gt;0,UPPER(SUBSTITUTE('ZMĚNY ZP OSTATNÍ'!L100,CHAR(10),"")),"")</f>
        <v/>
      </c>
      <c r="L52" s="56" t="str">
        <f>IF(LEN('ZMĚNY ZP OSTATNÍ'!M100)&gt;0,UPPER(SUBSTITUTE('ZMĚNY ZP OSTATNÍ'!M100,CHAR(10),"")),"")</f>
        <v/>
      </c>
      <c r="M52" s="56" t="str">
        <f>IF(LEN('ZMĚNY ZP OSTATNÍ'!N100)&gt;0,UPPER(SUBSTITUTE('ZMĚNY ZP OSTATNÍ'!N100,CHAR(10),"")),"")</f>
        <v/>
      </c>
      <c r="N52" s="56" t="str">
        <f>IF(LEN('ZMĚNY ZP OSTATNÍ'!O100)&gt;0,UPPER(SUBSTITUTE('ZMĚNY ZP OSTATNÍ'!O100,CHAR(10),"")),"")</f>
        <v/>
      </c>
      <c r="O52" s="56" t="str">
        <f>IF(LEN('ZMĚNY ZP OSTATNÍ'!P100)&gt;0,UPPER(SUBSTITUTE('ZMĚNY ZP OSTATNÍ'!P100,CHAR(10),"")),"")</f>
        <v/>
      </c>
      <c r="P52" s="56" t="str">
        <f>IF(LEN('ZMĚNY ZP OSTATNÍ'!Q100)&gt;0,UPPER(SUBSTITUTE('ZMĚNY ZP OSTATNÍ'!Q100,CHAR(10),"")),"")</f>
        <v/>
      </c>
      <c r="Q52" s="56" t="str">
        <f>IF(LEN('ZMĚNY ZP OSTATNÍ'!R100)&gt;0,UPPER(SUBSTITUTE('ZMĚNY ZP OSTATNÍ'!R100,CHAR(10),"")),"")</f>
        <v/>
      </c>
      <c r="R52" s="56" t="str">
        <f>IF(LEN('ZMĚNY ZP OSTATNÍ'!S100)&gt;0,UPPER(SUBSTITUTE('ZMĚNY ZP OSTATNÍ'!S100,CHAR(10),"")),"")</f>
        <v/>
      </c>
      <c r="S52" s="56" t="str">
        <f>IF(LEN('ZMĚNY ZP OSTATNÍ'!T100)&gt;0,UPPER(SUBSTITUTE('ZMĚNY ZP OSTATNÍ'!T100,CHAR(10),"")),"")</f>
        <v/>
      </c>
      <c r="T52" s="57" t="str">
        <f>IF('ZMĚNY ZP OSTATNÍ'!U100="","",'ZMĚNY ZP OSTATNÍ'!U100)</f>
        <v/>
      </c>
      <c r="U52" s="56" t="str">
        <f>IF(LEN('ZMĚNY ZP OSTATNÍ'!V100)&gt;0,UPPER(SUBSTITUTE('ZMĚNY ZP OSTATNÍ'!V100,CHAR(10),"")),"")</f>
        <v/>
      </c>
      <c r="V52" s="56" t="str">
        <f>IF(LEN('ZMĚNY ZP OSTATNÍ'!W100)&gt;0,UPPER(SUBSTITUTE('ZMĚNY ZP OSTATNÍ'!W100,CHAR(10),"")),"")</f>
        <v/>
      </c>
      <c r="W52" s="56" t="str">
        <f>IF(LEN('ZMĚNY ZP OSTATNÍ'!X100)&gt;0,UPPER(SUBSTITUTE('ZMĚNY ZP OSTATNÍ'!X100,CHAR(10),"")),"")</f>
        <v/>
      </c>
      <c r="X52" s="56" t="str">
        <f>IF(LEN('ZMĚNY ZP OSTATNÍ'!Y100)&gt;0,UPPER(SUBSTITUTE('ZMĚNY ZP OSTATNÍ'!Y100,CHAR(10),"")),"")</f>
        <v/>
      </c>
      <c r="Y52" s="56" t="str">
        <f>IF(LEN('ZMĚNY ZP OSTATNÍ'!Z100)&gt;0,UPPER(SUBSTITUTE('ZMĚNY ZP OSTATNÍ'!Z100,CHAR(10),"")),"")</f>
        <v/>
      </c>
      <c r="Z52" s="56" t="str">
        <f>IF(LEN('ZMĚNY ZP OSTATNÍ'!AA100)&gt;0,UPPER(SUBSTITUTE('ZMĚNY ZP OSTATNÍ'!AA100,CHAR(10),"")),"")</f>
        <v/>
      </c>
      <c r="AA52" s="56" t="str">
        <f>IF(LEN('ZMĚNY ZP OSTATNÍ'!AB100)&gt;0,UPPER(SUBSTITUTE('ZMĚNY ZP OSTATNÍ'!AB100,CHAR(10),"")),"")</f>
        <v/>
      </c>
      <c r="AB52" s="56" t="str">
        <f>IF(LEN('ZMĚNY ZP OSTATNÍ'!AC100)&gt;0,UPPER(SUBSTITUTE('ZMĚNY ZP OSTATNÍ'!AC100,CHAR(10),"")),"")</f>
        <v/>
      </c>
      <c r="AC52" s="56" t="str">
        <f>IF(LEN('ZMĚNY ZP OSTATNÍ'!AD100)&gt;0,UPPER(SUBSTITUTE('ZMĚNY ZP OSTATNÍ'!AD100,CHAR(10),"")),"")</f>
        <v/>
      </c>
      <c r="AD52" s="56" t="str">
        <f>IF(LEN('ZMĚNY ZP OSTATNÍ'!AE100)&gt;0,UPPER(SUBSTITUTE('ZMĚNY ZP OSTATNÍ'!AE100,CHAR(10),"")),"")</f>
        <v/>
      </c>
      <c r="AE52" s="68" t="str">
        <f t="shared" si="11"/>
        <v/>
      </c>
      <c r="AF52" s="68" t="str">
        <f t="shared" si="11"/>
        <v/>
      </c>
      <c r="AG52" s="68" t="str">
        <f t="shared" si="11"/>
        <v/>
      </c>
      <c r="AH52" s="68" t="str">
        <f t="shared" si="11"/>
        <v/>
      </c>
      <c r="AI52" s="68" t="str">
        <f t="shared" si="11"/>
        <v/>
      </c>
      <c r="AJ52" s="68" t="str">
        <f t="shared" si="11"/>
        <v/>
      </c>
      <c r="AK52" s="68" t="str">
        <f t="shared" si="11"/>
        <v/>
      </c>
      <c r="AL52" s="68" t="str">
        <f t="shared" si="11"/>
        <v/>
      </c>
      <c r="AM52" s="68" t="str">
        <f t="shared" si="11"/>
        <v/>
      </c>
      <c r="AN52" s="68" t="str">
        <f t="shared" si="11"/>
        <v/>
      </c>
      <c r="AO52" s="68" t="str">
        <f t="shared" si="11"/>
        <v/>
      </c>
      <c r="AP52" s="68" t="str">
        <f t="shared" si="11"/>
        <v/>
      </c>
      <c r="AQ52" s="68" t="str">
        <f t="shared" si="11"/>
        <v/>
      </c>
      <c r="AR52" s="68" t="str">
        <f t="shared" si="11"/>
        <v/>
      </c>
      <c r="AS52" s="68" t="str">
        <f t="shared" si="11"/>
        <v/>
      </c>
      <c r="AT52" s="68" t="str">
        <f t="shared" si="8"/>
        <v/>
      </c>
      <c r="AU52" s="68" t="str">
        <f t="shared" si="8"/>
        <v/>
      </c>
      <c r="AV52" s="148" t="str">
        <f>IF(LEN('ZMĚNY ZP OSTATNÍ'!I100)&gt;0,UPPER(SUBSTITUTE('ZMĚNY ZP OSTATNÍ'!I100,CHAR(10),"")),"")</f>
        <v/>
      </c>
      <c r="AW52" s="80" t="str">
        <f t="shared" si="4"/>
        <v/>
      </c>
      <c r="AX52" s="80" t="str">
        <f t="shared" si="5"/>
        <v/>
      </c>
      <c r="AY52" s="68" t="str">
        <f t="shared" si="6"/>
        <v/>
      </c>
      <c r="AZ52" s="68" t="str">
        <f t="shared" si="10"/>
        <v/>
      </c>
      <c r="BA52" s="68" t="str">
        <f t="shared" si="10"/>
        <v/>
      </c>
      <c r="BB52" s="68" t="str">
        <f t="shared" si="10"/>
        <v/>
      </c>
      <c r="BC52" s="68" t="str">
        <f t="shared" si="10"/>
        <v/>
      </c>
      <c r="BD52" s="68" t="str">
        <f t="shared" si="10"/>
        <v/>
      </c>
      <c r="BE52" s="68" t="str">
        <f t="shared" si="10"/>
        <v/>
      </c>
      <c r="BF52" s="68" t="str">
        <f t="shared" si="10"/>
        <v/>
      </c>
      <c r="BG52" s="68" t="str">
        <f t="shared" si="10"/>
        <v/>
      </c>
    </row>
    <row r="53" spans="1:59" x14ac:dyDescent="0.35">
      <c r="A53" s="24" t="str">
        <f t="shared" si="7"/>
        <v/>
      </c>
      <c r="B53" s="56" t="str">
        <f>IF(LEN('ZMĚNY ZP OSTATNÍ'!B102)&gt;0,UPPER(SUBSTITUTE('ZMĚNY ZP OSTATNÍ'!B102,CHAR(10),"")),"")</f>
        <v/>
      </c>
      <c r="C53" s="56" t="str">
        <f>IF(LEN('ZMĚNY ZP OSTATNÍ'!C102)&gt;0,SUBSTITUTE('ZMĚNY ZP OSTATNÍ'!C102,CHAR(10),""),"")</f>
        <v/>
      </c>
      <c r="D53" s="56" t="str">
        <f>IF(LEN('ZMĚNY ZP OSTATNÍ'!D102)&gt;0,UPPER(SUBSTITUTE('ZMĚNY ZP OSTATNÍ'!D102,CHAR(10),"")),"")</f>
        <v/>
      </c>
      <c r="E53" s="56" t="str">
        <f>IF(LEN('ZMĚNY ZP OSTATNÍ'!E102)&gt;0,UPPER(SUBSTITUTE('ZMĚNY ZP OSTATNÍ'!E102,CHAR(10),"")),"")</f>
        <v/>
      </c>
      <c r="F53" s="56" t="str">
        <f>IF(LEN('ZMĚNY ZP OSTATNÍ'!F102)&gt;0,UPPER(SUBSTITUTE('ZMĚNY ZP OSTATNÍ'!F102,CHAR(10),"")),"")</f>
        <v/>
      </c>
      <c r="G53" s="56" t="str">
        <f>IF(LEN('ZMĚNY ZP OSTATNÍ'!G102)&gt;0,UPPER(SUBSTITUTE('ZMĚNY ZP OSTATNÍ'!G102,CHAR(10),"")),"")</f>
        <v/>
      </c>
      <c r="H53" s="56" t="str">
        <f>IF(LEN('ZMĚNY ZP OSTATNÍ'!H102)&gt;0,UPPER(SUBSTITUTE('ZMĚNY ZP OSTATNÍ'!H102,CHAR(10),"")),"")</f>
        <v/>
      </c>
      <c r="I53" s="56" t="str">
        <f>IF(LEN('ZMĚNY ZP OSTATNÍ'!J102)&gt;0,UPPER(SUBSTITUTE('ZMĚNY ZP OSTATNÍ'!J102,CHAR(10),"")),"")</f>
        <v/>
      </c>
      <c r="J53" s="56" t="str">
        <f>IF(LEN('ZMĚNY ZP OSTATNÍ'!K102)&gt;0,UPPER(SUBSTITUTE('ZMĚNY ZP OSTATNÍ'!K102,CHAR(10),"")),"")</f>
        <v/>
      </c>
      <c r="K53" s="56" t="str">
        <f>IF(LEN('ZMĚNY ZP OSTATNÍ'!L102)&gt;0,UPPER(SUBSTITUTE('ZMĚNY ZP OSTATNÍ'!L102,CHAR(10),"")),"")</f>
        <v/>
      </c>
      <c r="L53" s="56" t="str">
        <f>IF(LEN('ZMĚNY ZP OSTATNÍ'!M102)&gt;0,UPPER(SUBSTITUTE('ZMĚNY ZP OSTATNÍ'!M102,CHAR(10),"")),"")</f>
        <v/>
      </c>
      <c r="M53" s="56" t="str">
        <f>IF(LEN('ZMĚNY ZP OSTATNÍ'!N102)&gt;0,UPPER(SUBSTITUTE('ZMĚNY ZP OSTATNÍ'!N102,CHAR(10),"")),"")</f>
        <v/>
      </c>
      <c r="N53" s="56" t="str">
        <f>IF(LEN('ZMĚNY ZP OSTATNÍ'!O102)&gt;0,UPPER(SUBSTITUTE('ZMĚNY ZP OSTATNÍ'!O102,CHAR(10),"")),"")</f>
        <v/>
      </c>
      <c r="O53" s="56" t="str">
        <f>IF(LEN('ZMĚNY ZP OSTATNÍ'!P102)&gt;0,UPPER(SUBSTITUTE('ZMĚNY ZP OSTATNÍ'!P102,CHAR(10),"")),"")</f>
        <v/>
      </c>
      <c r="P53" s="56" t="str">
        <f>IF(LEN('ZMĚNY ZP OSTATNÍ'!Q102)&gt;0,UPPER(SUBSTITUTE('ZMĚNY ZP OSTATNÍ'!Q102,CHAR(10),"")),"")</f>
        <v/>
      </c>
      <c r="Q53" s="56" t="str">
        <f>IF(LEN('ZMĚNY ZP OSTATNÍ'!R102)&gt;0,UPPER(SUBSTITUTE('ZMĚNY ZP OSTATNÍ'!R102,CHAR(10),"")),"")</f>
        <v/>
      </c>
      <c r="R53" s="56" t="str">
        <f>IF(LEN('ZMĚNY ZP OSTATNÍ'!S102)&gt;0,UPPER(SUBSTITUTE('ZMĚNY ZP OSTATNÍ'!S102,CHAR(10),"")),"")</f>
        <v/>
      </c>
      <c r="S53" s="56" t="str">
        <f>IF(LEN('ZMĚNY ZP OSTATNÍ'!T102)&gt;0,UPPER(SUBSTITUTE('ZMĚNY ZP OSTATNÍ'!T102,CHAR(10),"")),"")</f>
        <v/>
      </c>
      <c r="T53" s="57" t="str">
        <f>IF('ZMĚNY ZP OSTATNÍ'!U102="","",'ZMĚNY ZP OSTATNÍ'!U102)</f>
        <v/>
      </c>
      <c r="U53" s="56" t="str">
        <f>IF(LEN('ZMĚNY ZP OSTATNÍ'!V102)&gt;0,UPPER(SUBSTITUTE('ZMĚNY ZP OSTATNÍ'!V102,CHAR(10),"")),"")</f>
        <v/>
      </c>
      <c r="V53" s="56" t="str">
        <f>IF(LEN('ZMĚNY ZP OSTATNÍ'!W102)&gt;0,UPPER(SUBSTITUTE('ZMĚNY ZP OSTATNÍ'!W102,CHAR(10),"")),"")</f>
        <v/>
      </c>
      <c r="W53" s="56" t="str">
        <f>IF(LEN('ZMĚNY ZP OSTATNÍ'!X102)&gt;0,UPPER(SUBSTITUTE('ZMĚNY ZP OSTATNÍ'!X102,CHAR(10),"")),"")</f>
        <v/>
      </c>
      <c r="X53" s="56" t="str">
        <f>IF(LEN('ZMĚNY ZP OSTATNÍ'!Y102)&gt;0,UPPER(SUBSTITUTE('ZMĚNY ZP OSTATNÍ'!Y102,CHAR(10),"")),"")</f>
        <v/>
      </c>
      <c r="Y53" s="56" t="str">
        <f>IF(LEN('ZMĚNY ZP OSTATNÍ'!Z102)&gt;0,UPPER(SUBSTITUTE('ZMĚNY ZP OSTATNÍ'!Z102,CHAR(10),"")),"")</f>
        <v/>
      </c>
      <c r="Z53" s="56" t="str">
        <f>IF(LEN('ZMĚNY ZP OSTATNÍ'!AA102)&gt;0,UPPER(SUBSTITUTE('ZMĚNY ZP OSTATNÍ'!AA102,CHAR(10),"")),"")</f>
        <v/>
      </c>
      <c r="AA53" s="56" t="str">
        <f>IF(LEN('ZMĚNY ZP OSTATNÍ'!AB102)&gt;0,UPPER(SUBSTITUTE('ZMĚNY ZP OSTATNÍ'!AB102,CHAR(10),"")),"")</f>
        <v/>
      </c>
      <c r="AB53" s="56" t="str">
        <f>IF(LEN('ZMĚNY ZP OSTATNÍ'!AC102)&gt;0,UPPER(SUBSTITUTE('ZMĚNY ZP OSTATNÍ'!AC102,CHAR(10),"")),"")</f>
        <v/>
      </c>
      <c r="AC53" s="56" t="str">
        <f>IF(LEN('ZMĚNY ZP OSTATNÍ'!AD102)&gt;0,UPPER(SUBSTITUTE('ZMĚNY ZP OSTATNÍ'!AD102,CHAR(10),"")),"")</f>
        <v/>
      </c>
      <c r="AD53" s="56" t="str">
        <f>IF(LEN('ZMĚNY ZP OSTATNÍ'!AE102)&gt;0,UPPER(SUBSTITUTE('ZMĚNY ZP OSTATNÍ'!AE102,CHAR(10),"")),"")</f>
        <v/>
      </c>
      <c r="AE53" s="68" t="str">
        <f t="shared" si="11"/>
        <v/>
      </c>
      <c r="AF53" s="68" t="str">
        <f t="shared" si="11"/>
        <v/>
      </c>
      <c r="AG53" s="68" t="str">
        <f t="shared" si="11"/>
        <v/>
      </c>
      <c r="AH53" s="68" t="str">
        <f t="shared" si="11"/>
        <v/>
      </c>
      <c r="AI53" s="68" t="str">
        <f t="shared" si="11"/>
        <v/>
      </c>
      <c r="AJ53" s="68" t="str">
        <f t="shared" si="11"/>
        <v/>
      </c>
      <c r="AK53" s="68" t="str">
        <f t="shared" si="11"/>
        <v/>
      </c>
      <c r="AL53" s="68" t="str">
        <f t="shared" si="11"/>
        <v/>
      </c>
      <c r="AM53" s="68" t="str">
        <f t="shared" si="11"/>
        <v/>
      </c>
      <c r="AN53" s="68" t="str">
        <f t="shared" si="11"/>
        <v/>
      </c>
      <c r="AO53" s="68" t="str">
        <f t="shared" si="11"/>
        <v/>
      </c>
      <c r="AP53" s="68" t="str">
        <f t="shared" si="11"/>
        <v/>
      </c>
      <c r="AQ53" s="68" t="str">
        <f t="shared" si="11"/>
        <v/>
      </c>
      <c r="AR53" s="68" t="str">
        <f t="shared" si="11"/>
        <v/>
      </c>
      <c r="AS53" s="68" t="str">
        <f t="shared" si="11"/>
        <v/>
      </c>
      <c r="AT53" s="68" t="str">
        <f t="shared" si="8"/>
        <v/>
      </c>
      <c r="AU53" s="68" t="str">
        <f t="shared" si="8"/>
        <v/>
      </c>
      <c r="AV53" s="148" t="str">
        <f>IF(LEN('ZMĚNY ZP OSTATNÍ'!I102)&gt;0,UPPER(SUBSTITUTE('ZMĚNY ZP OSTATNÍ'!I102,CHAR(10),"")),"")</f>
        <v/>
      </c>
      <c r="AW53" s="80" t="str">
        <f t="shared" si="4"/>
        <v/>
      </c>
      <c r="AX53" s="80" t="str">
        <f t="shared" si="5"/>
        <v/>
      </c>
      <c r="AY53" s="68" t="str">
        <f t="shared" si="6"/>
        <v/>
      </c>
      <c r="AZ53" s="68" t="str">
        <f t="shared" si="10"/>
        <v/>
      </c>
      <c r="BA53" s="68" t="str">
        <f t="shared" si="10"/>
        <v/>
      </c>
      <c r="BB53" s="68" t="str">
        <f t="shared" si="10"/>
        <v/>
      </c>
      <c r="BC53" s="68" t="str">
        <f t="shared" si="10"/>
        <v/>
      </c>
      <c r="BD53" s="68" t="str">
        <f t="shared" si="10"/>
        <v/>
      </c>
      <c r="BE53" s="68" t="str">
        <f t="shared" si="10"/>
        <v/>
      </c>
      <c r="BF53" s="68" t="str">
        <f t="shared" si="10"/>
        <v/>
      </c>
      <c r="BG53" s="68" t="str">
        <f t="shared" si="10"/>
        <v/>
      </c>
    </row>
  </sheetData>
  <sheetProtection algorithmName="SHA-512" hashValue="lV5cGq4nTigcIJfhwAXpbhu/MRAHEibslpt9q3YaxT+v88I9wO3ljS2ouFj8gTRDKHqRVeyS93s3Kk2nIQaDUg==" saltValue="6a4XI8IiQCNw7i+uG5GWPw==" spinCount="100000" sheet="1" objects="1" scenarios="1"/>
  <conditionalFormatting sqref="B4:BE53">
    <cfRule type="containsBlanks" dxfId="4" priority="858" stopIfTrue="1">
      <formula>LEN(TRIM(B4))=0</formula>
    </cfRule>
  </conditionalFormatting>
  <conditionalFormatting sqref="AX4:AX53">
    <cfRule type="beginsWith" dxfId="3" priority="3" operator="beginsWith" text="CHYB">
      <formula>LEFT(AX4,LEN("CHYB"))="CHYB"</formula>
    </cfRule>
  </conditionalFormatting>
  <conditionalFormatting sqref="AY4:AY53">
    <cfRule type="beginsWith" dxfId="2" priority="4" operator="beginsWith" text="NEPRAVDA">
      <formula>LEFT(AY4,LEN("NEPRAVDA"))="NEPRAVDA"</formula>
    </cfRule>
    <cfRule type="beginsWith" dxfId="1" priority="5" operator="beginsWith" text="PRAVDA">
      <formula>LEFT(AY4,LEN("PRAVDA"))="PRAVDA"</formula>
    </cfRule>
  </conditionalFormatting>
  <conditionalFormatting sqref="BF4:BG53">
    <cfRule type="containsBlanks" dxfId="0" priority="1" stopIfTrue="1">
      <formula>LEN(TRIM(BF4))=0</formula>
    </cfRule>
  </conditionalFormatting>
  <dataValidations count="1">
    <dataValidation operator="lessThanOrEqual" allowBlank="1" showInputMessage="1" showErrorMessage="1" sqref="AF4:AF5" xr:uid="{00000000-0002-0000-0700-000000000000}"/>
  </dataValidations>
  <pageMargins left="0.7" right="0.7" top="0.78740157499999996" bottom="0.78740157499999996"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s 3 E R U Y r C E O 2 o A A A A + A A A A B I A H A B D b 2 5 m a W c v U G F j a 2 F n Z S 5 4 b W w g o h g A K K A U A A A A A A A A A A A A A A A A A A A A A A A A A A A A h Y / R C o I w G I V f R X b v N s 1 Q 5 H d e e J s Q B B H d j b l 0 p D P c b L 5 b F z 1 S r 5 B Q V n d d n s N 3 4 D u P 2 x 3 y q W u 9 q x y M 6 n W G A k y R J 7 X o K 6 X r D I 3 2 5 C c o Z 7 D l 4 s x r 6 c 2 w N u l k V I Y a a y 8 p I c 4 5 7 F a 4 H 2 o S U h q Q Q 7 n Z i U Z 2 3 F f a W K 6 F R J 9 V 9 X + F G O x f M i z E c Y L X c U R x l A R A l h p K p b 9 I O B t j C u S n h G J s 7 T h I J o x f H I E s E c j 7 B X s C U E s D B B Q A A g A I A L N x E V 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z c R F R K I p H u A 4 A A A A R A A A A E w A c A E Z v c m 1 1 b G F z L 1 N l Y 3 R p b 2 4 x L m 0 g o h g A K K A U A A A A A A A A A A A A A A A A A A A A A A A A A A A A K 0 5 N L s n M z 1 M I h t C G 1 g B Q S w E C L Q A U A A I A C A C z c R F R i s I Q 7 a g A A A D 4 A A A A E g A A A A A A A A A A A A A A A A A A A A A A Q 2 9 u Z m l n L 1 B h Y 2 t h Z 2 U u e G 1 s U E s B A i 0 A F A A C A A g A s 3 E R U Q / K 6 a u k A A A A 6 Q A A A B M A A A A A A A A A A A A A A A A A 9 A A A A F t D b 2 5 0 Z W 5 0 X 1 R 5 c G V z X S 5 4 b W x Q S w E C L Q A U A A I A C A C z c R F 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B e A T b x Q C 0 e g z 7 8 9 y K e D U A A A A A A C A A A A A A A D Z g A A w A A A A B A A A A B 9 C s M b f U 2 e N 5 5 J Q G 6 + y / / k A A A A A A S A A A C g A A A A E A A A A P Y B e 6 X B r Z V S l R V 4 I t r 6 g J x Q A A A A T K f V 7 O 0 3 h j N 2 r E D y Z + 9 z 0 G 9 W N F X c F X L V p d n 8 F K 1 3 c 3 O 9 f g C W 5 Z g T C 8 k 9 a C Y i D r m B A L c P T T / d M T u k W 7 9 V r p D C C X d W g c a w p Y o m e 9 A X 6 h I i G w A U A A A A 5 u z E K Z K + O m Q M 9 0 0 p B R r O m q M X k V Y = < / D a t a M a s h u p > 
</file>

<file path=customXml/itemProps1.xml><?xml version="1.0" encoding="utf-8"?>
<ds:datastoreItem xmlns:ds="http://schemas.openxmlformats.org/officeDocument/2006/customXml" ds:itemID="{4969363B-6926-47CD-A042-3DFA2A14956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3</vt:i4>
      </vt:variant>
    </vt:vector>
  </HeadingPairs>
  <TitlesOfParts>
    <vt:vector size="11" baseType="lpstr">
      <vt:lpstr>POKYNY</vt:lpstr>
      <vt:lpstr>MEZIROČNÍ NAVÝŠENÍ CENY ZP</vt:lpstr>
      <vt:lpstr>ZMĚNY ZP OSTATNÍ</vt:lpstr>
      <vt:lpstr>VYŘAZENÍ ZP</vt:lpstr>
      <vt:lpstr>KS</vt:lpstr>
      <vt:lpstr>ČÍSELNÍK</vt:lpstr>
      <vt:lpstr>EVIDENCE MFC</vt:lpstr>
      <vt:lpstr>EVIDENCE OSTATNÍ</vt:lpstr>
      <vt:lpstr>'MEZIROČNÍ NAVÝŠENÍ CENY ZP'!Oblast_tisku</vt:lpstr>
      <vt:lpstr>POKYNY!Oblast_tisku</vt:lpstr>
      <vt:lpstr>'ZMĚNY ZP OSTATNÍ'!Oblast_tisku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Franta Miloslav</dc:creator>
  <cp:lastModifiedBy>Franta Miloslav</cp:lastModifiedBy>
  <cp:lastPrinted>2021-10-18T11:29:58Z</cp:lastPrinted>
  <dcterms:created xsi:type="dcterms:W3CDTF">2020-08-14T09:25:32Z</dcterms:created>
  <dcterms:modified xsi:type="dcterms:W3CDTF">2023-10-31T22:12:49Z</dcterms:modified>
</cp:coreProperties>
</file>